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showInkAnnotation="0" codeName="ThisWorkbook"/>
  <xr:revisionPtr revIDLastSave="91" documentId="13_ncr:1_{A2CFD61A-6720-4941-9803-E504B380A8F5}" xr6:coauthVersionLast="40" xr6:coauthVersionMax="40" xr10:uidLastSave="{8A48E781-B2B6-4ABE-8498-DCF71C3C0700}"/>
  <bookViews>
    <workbookView xWindow="0" yWindow="0" windowWidth="25200" windowHeight="11775" xr2:uid="{00000000-000D-0000-FFFF-FFFF00000000}"/>
  </bookViews>
  <sheets>
    <sheet name="Grelha" sheetId="3" r:id="rId1"/>
    <sheet name="Resultados" sheetId="4" r:id="rId2"/>
    <sheet name="Análise" sheetId="5" r:id="rId3"/>
  </sheets>
  <definedNames>
    <definedName name="_xlnm.Print_Area" localSheetId="0">Grelha!$B$7:$AH$50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54" i="3" l="1"/>
  <c r="O54" i="3"/>
  <c r="N54" i="3"/>
  <c r="M54" i="3"/>
  <c r="L54" i="3"/>
  <c r="K54" i="3"/>
  <c r="J54" i="3"/>
  <c r="I54" i="3"/>
  <c r="H54" i="3"/>
  <c r="G54" i="3"/>
  <c r="F54" i="3"/>
  <c r="E54" i="3"/>
  <c r="P52" i="3"/>
  <c r="O52" i="3"/>
  <c r="N52" i="3"/>
  <c r="M52" i="3"/>
  <c r="L52" i="3"/>
  <c r="K52" i="3"/>
  <c r="J52" i="3"/>
  <c r="I52" i="3"/>
  <c r="H52" i="3"/>
  <c r="G52" i="3"/>
  <c r="F52" i="3"/>
  <c r="E52" i="3"/>
  <c r="N50" i="3"/>
  <c r="M50" i="3"/>
  <c r="L50" i="3"/>
  <c r="K50" i="3"/>
  <c r="J50" i="3"/>
  <c r="I50" i="3"/>
  <c r="H50" i="3"/>
  <c r="G50" i="3"/>
  <c r="F50" i="3"/>
  <c r="E50" i="3"/>
  <c r="AE9" i="3"/>
  <c r="AI13" i="3"/>
  <c r="AE13" i="3"/>
  <c r="AI12" i="3"/>
  <c r="AE12" i="3"/>
  <c r="AI11" i="3"/>
  <c r="AE11" i="3"/>
  <c r="AI10" i="3"/>
  <c r="F18" i="5"/>
  <c r="E18" i="5"/>
  <c r="D18" i="5"/>
  <c r="L18" i="5"/>
  <c r="K18" i="5"/>
  <c r="J18" i="5"/>
  <c r="I18" i="5"/>
  <c r="H18" i="5"/>
  <c r="G18" i="5"/>
  <c r="C18" i="5"/>
  <c r="AC54" i="3"/>
  <c r="AA20" i="5"/>
  <c r="AB54" i="3"/>
  <c r="Z20" i="5"/>
  <c r="AA54" i="3"/>
  <c r="Z54" i="3"/>
  <c r="Y54" i="3"/>
  <c r="W20" i="5"/>
  <c r="X54" i="3"/>
  <c r="V20" i="5"/>
  <c r="W54" i="3"/>
  <c r="V54" i="3"/>
  <c r="U54" i="3"/>
  <c r="S20" i="5"/>
  <c r="T54" i="3"/>
  <c r="R20" i="5"/>
  <c r="S54" i="3"/>
  <c r="R54" i="3"/>
  <c r="P20" i="5"/>
  <c r="Q54" i="3"/>
  <c r="O20" i="5"/>
  <c r="AC53" i="3"/>
  <c r="AA19" i="5"/>
  <c r="AB53" i="3"/>
  <c r="Z19" i="5"/>
  <c r="AA53" i="3"/>
  <c r="Y19" i="5"/>
  <c r="Z53" i="3"/>
  <c r="X19" i="5"/>
  <c r="V53" i="3"/>
  <c r="T19" i="5"/>
  <c r="S52" i="3"/>
  <c r="Q18" i="5"/>
  <c r="R52" i="3"/>
  <c r="Q52" i="3"/>
  <c r="O18" i="5"/>
  <c r="N18" i="5"/>
  <c r="AC52" i="3"/>
  <c r="AA18" i="5"/>
  <c r="AB52" i="3"/>
  <c r="Z18" i="5"/>
  <c r="AA52" i="3"/>
  <c r="Z52" i="3"/>
  <c r="Y52" i="3"/>
  <c r="W18" i="5"/>
  <c r="X52" i="3"/>
  <c r="V18" i="5"/>
  <c r="W52" i="3"/>
  <c r="U18" i="5"/>
  <c r="V52" i="3"/>
  <c r="U52" i="3"/>
  <c r="S18" i="5"/>
  <c r="T52" i="3"/>
  <c r="R18" i="5"/>
  <c r="M18" i="5"/>
  <c r="AI14" i="3"/>
  <c r="AE14" i="3"/>
  <c r="AI49" i="3"/>
  <c r="AG49" i="3"/>
  <c r="AH49" i="3"/>
  <c r="AI48" i="3"/>
  <c r="AG48" i="3"/>
  <c r="AH48" i="3"/>
  <c r="AI47" i="3"/>
  <c r="AG47" i="3"/>
  <c r="AH47" i="3"/>
  <c r="AI46" i="3"/>
  <c r="AG46" i="3"/>
  <c r="AH46" i="3"/>
  <c r="AI45" i="3"/>
  <c r="AG45" i="3"/>
  <c r="AH45" i="3"/>
  <c r="AI44" i="3"/>
  <c r="AG44" i="3"/>
  <c r="AH44" i="3"/>
  <c r="AI43" i="3"/>
  <c r="AG43" i="3"/>
  <c r="AH43" i="3"/>
  <c r="AI42" i="3"/>
  <c r="AG42" i="3"/>
  <c r="AH42" i="3"/>
  <c r="AI41" i="3"/>
  <c r="AG41" i="3"/>
  <c r="AH41" i="3"/>
  <c r="AI40" i="3"/>
  <c r="AE40" i="3"/>
  <c r="AH40" i="3"/>
  <c r="AI39" i="3"/>
  <c r="AE39" i="3"/>
  <c r="AH39" i="3"/>
  <c r="AI38" i="3"/>
  <c r="AE38" i="3"/>
  <c r="AH38" i="3"/>
  <c r="AI37" i="3"/>
  <c r="AE37" i="3"/>
  <c r="AH37" i="3"/>
  <c r="AI36" i="3"/>
  <c r="AE36" i="3"/>
  <c r="AH36" i="3"/>
  <c r="AI35" i="3"/>
  <c r="AE35" i="3"/>
  <c r="AH35" i="3"/>
  <c r="AI34" i="3"/>
  <c r="AG34" i="3"/>
  <c r="AH34" i="3"/>
  <c r="AI33" i="3"/>
  <c r="AE33" i="3"/>
  <c r="AH33" i="3"/>
  <c r="AI32" i="3"/>
  <c r="AG32" i="3"/>
  <c r="AH32" i="3"/>
  <c r="AI31" i="3"/>
  <c r="AG31" i="3"/>
  <c r="AH31" i="3"/>
  <c r="AI30" i="3"/>
  <c r="AG30" i="3"/>
  <c r="AH30" i="3"/>
  <c r="AI29" i="3"/>
  <c r="AG29" i="3"/>
  <c r="AH29" i="3"/>
  <c r="AI28" i="3"/>
  <c r="AG28" i="3"/>
  <c r="AH28" i="3"/>
  <c r="AI27" i="3"/>
  <c r="AG27" i="3"/>
  <c r="AH27" i="3"/>
  <c r="AI26" i="3"/>
  <c r="AG26" i="3"/>
  <c r="AH26" i="3"/>
  <c r="AI25" i="3"/>
  <c r="AG25" i="3"/>
  <c r="AH25" i="3"/>
  <c r="AI24" i="3"/>
  <c r="AE24" i="3"/>
  <c r="AH24" i="3"/>
  <c r="AI23" i="3"/>
  <c r="AE23" i="3"/>
  <c r="AH23" i="3"/>
  <c r="AI22" i="3"/>
  <c r="AE22" i="3"/>
  <c r="AH22" i="3"/>
  <c r="AI21" i="3"/>
  <c r="AE21" i="3"/>
  <c r="AH21" i="3"/>
  <c r="AI20" i="3"/>
  <c r="AE20" i="3"/>
  <c r="AH20" i="3"/>
  <c r="AI19" i="3"/>
  <c r="AE19" i="3"/>
  <c r="AH19" i="3"/>
  <c r="AI18" i="3"/>
  <c r="AE18" i="3"/>
  <c r="AH18" i="3"/>
  <c r="AI17" i="3"/>
  <c r="AE17" i="3"/>
  <c r="AH17" i="3"/>
  <c r="AI16" i="3"/>
  <c r="AH16" i="3"/>
  <c r="AI15" i="3"/>
  <c r="AH15" i="3"/>
  <c r="AH14" i="3"/>
  <c r="AH13" i="3"/>
  <c r="AH12" i="3"/>
  <c r="AH11" i="3"/>
  <c r="AH20" i="5"/>
  <c r="AG20" i="5"/>
  <c r="AF20" i="5"/>
  <c r="AE20" i="5"/>
  <c r="AD20" i="5"/>
  <c r="AC20" i="5"/>
  <c r="AH19" i="5"/>
  <c r="AG19" i="5"/>
  <c r="AF19" i="5"/>
  <c r="AE19" i="5"/>
  <c r="AD19" i="5"/>
  <c r="AC19" i="5"/>
  <c r="AH18" i="5"/>
  <c r="AG18" i="5"/>
  <c r="AF18" i="5"/>
  <c r="AE18" i="5"/>
  <c r="AD18" i="5"/>
  <c r="AC18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Y18" i="5"/>
  <c r="X18" i="5"/>
  <c r="T18" i="5"/>
  <c r="Y20" i="5"/>
  <c r="X20" i="5"/>
  <c r="U20" i="5"/>
  <c r="T20" i="5"/>
  <c r="J24" i="4"/>
  <c r="J23" i="4"/>
  <c r="J22" i="4"/>
  <c r="J21" i="4"/>
  <c r="H24" i="4"/>
  <c r="H23" i="4"/>
  <c r="H22" i="4"/>
  <c r="H21" i="4"/>
  <c r="H20" i="4"/>
  <c r="AH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Y53" i="3"/>
  <c r="W19" i="5"/>
  <c r="U53" i="3"/>
  <c r="S19" i="5"/>
  <c r="W53" i="3"/>
  <c r="U19" i="5"/>
  <c r="T53" i="3"/>
  <c r="R19" i="5"/>
  <c r="X53" i="3"/>
  <c r="V19" i="5"/>
  <c r="Q20" i="5"/>
  <c r="AE41" i="3"/>
  <c r="AE25" i="3"/>
  <c r="AE44" i="3"/>
  <c r="AE28" i="3"/>
  <c r="AE43" i="3"/>
  <c r="AE27" i="3"/>
  <c r="AE46" i="3"/>
  <c r="AE30" i="3"/>
  <c r="AG22" i="3"/>
  <c r="AG38" i="3"/>
  <c r="AG23" i="3"/>
  <c r="AG39" i="3"/>
  <c r="AG24" i="3"/>
  <c r="AG40" i="3"/>
  <c r="AG21" i="3"/>
  <c r="AG37" i="3"/>
  <c r="AE49" i="3"/>
  <c r="AE45" i="3"/>
  <c r="AE29" i="3"/>
  <c r="AE48" i="3"/>
  <c r="AE32" i="3"/>
  <c r="AE47" i="3"/>
  <c r="AE31" i="3"/>
  <c r="AE34" i="3"/>
  <c r="AG18" i="3"/>
  <c r="AG19" i="3"/>
  <c r="AG35" i="3"/>
  <c r="AG20" i="3"/>
  <c r="AG36" i="3"/>
  <c r="AG17" i="3"/>
  <c r="AG33" i="3"/>
  <c r="AE42" i="3"/>
  <c r="AE26" i="3"/>
  <c r="AG13" i="3"/>
  <c r="AE15" i="3"/>
  <c r="AG15" i="3"/>
  <c r="AG14" i="3"/>
  <c r="AG12" i="3"/>
  <c r="AE16" i="3"/>
  <c r="AG16" i="3"/>
  <c r="AG11" i="3"/>
  <c r="P18" i="5"/>
  <c r="AE10" i="3"/>
  <c r="AG10" i="3"/>
  <c r="M20" i="5"/>
  <c r="N20" i="5"/>
  <c r="C52" i="3"/>
  <c r="P53" i="3"/>
  <c r="S53" i="3"/>
  <c r="Q19" i="5"/>
  <c r="H53" i="3"/>
  <c r="F19" i="5"/>
  <c r="M53" i="3"/>
  <c r="K19" i="5"/>
  <c r="G53" i="3"/>
  <c r="E19" i="5"/>
  <c r="L53" i="3"/>
  <c r="J19" i="5"/>
  <c r="F53" i="3"/>
  <c r="D19" i="5"/>
  <c r="K53" i="3"/>
  <c r="I19" i="5"/>
  <c r="E53" i="3"/>
  <c r="C19" i="5"/>
  <c r="J53" i="3"/>
  <c r="H19" i="5"/>
  <c r="O53" i="3"/>
  <c r="M19" i="5"/>
  <c r="I53" i="3"/>
  <c r="G19" i="5"/>
  <c r="N53" i="3"/>
  <c r="L19" i="5"/>
  <c r="N19" i="5"/>
  <c r="I20" i="5"/>
  <c r="J20" i="5"/>
  <c r="K20" i="5"/>
  <c r="G20" i="5"/>
  <c r="L20" i="5"/>
  <c r="H20" i="5"/>
  <c r="R53" i="3"/>
  <c r="P19" i="5"/>
  <c r="E20" i="5"/>
  <c r="Q53" i="3"/>
  <c r="O19" i="5"/>
  <c r="I20" i="4"/>
  <c r="F20" i="5"/>
  <c r="C20" i="5"/>
  <c r="D20" i="5"/>
  <c r="I21" i="4"/>
  <c r="I25" i="4"/>
  <c r="J20" i="4"/>
  <c r="J25" i="4"/>
  <c r="I23" i="4"/>
  <c r="I22" i="4"/>
  <c r="I24" i="4"/>
  <c r="C19" i="4"/>
  <c r="C20" i="4"/>
</calcChain>
</file>

<file path=xl/sharedStrings.xml><?xml version="1.0" encoding="utf-8"?>
<sst xmlns="http://schemas.openxmlformats.org/spreadsheetml/2006/main" count="50" uniqueCount="41">
  <si>
    <t>N.º</t>
  </si>
  <si>
    <t>Grelha para correção de testes</t>
  </si>
  <si>
    <t>Data:</t>
  </si>
  <si>
    <t>Aluno</t>
  </si>
  <si>
    <t>Questões</t>
  </si>
  <si>
    <t>Cotações</t>
  </si>
  <si>
    <t>questoes</t>
  </si>
  <si>
    <t>Total</t>
  </si>
  <si>
    <t>Nível</t>
  </si>
  <si>
    <t>X</t>
  </si>
  <si>
    <t>Ok</t>
  </si>
  <si>
    <t>Turma:</t>
  </si>
  <si>
    <t>%</t>
  </si>
  <si>
    <t>Positivas</t>
  </si>
  <si>
    <t>Negativas</t>
  </si>
  <si>
    <t>certas</t>
  </si>
  <si>
    <t>incompletas</t>
  </si>
  <si>
    <t>erradas</t>
  </si>
  <si>
    <t>total:</t>
  </si>
  <si>
    <t>Novo Espaço</t>
  </si>
  <si>
    <t>Classificação</t>
  </si>
  <si>
    <t>quotacoes</t>
  </si>
  <si>
    <t>FIM</t>
  </si>
  <si>
    <t>12.º ano</t>
  </si>
  <si>
    <t>1.1.</t>
  </si>
  <si>
    <t>1.2.</t>
  </si>
  <si>
    <t>3.1.</t>
  </si>
  <si>
    <t>3.2.</t>
  </si>
  <si>
    <t>2.1.</t>
  </si>
  <si>
    <t>2.2.</t>
  </si>
  <si>
    <t>4.</t>
  </si>
  <si>
    <t>5.</t>
  </si>
  <si>
    <t>6.1.</t>
  </si>
  <si>
    <t>6.2.a)</t>
  </si>
  <si>
    <t>6.2.b)</t>
  </si>
  <si>
    <t>7.1.</t>
  </si>
  <si>
    <t>7.2.</t>
  </si>
  <si>
    <t>8.1.</t>
  </si>
  <si>
    <t>8.2.</t>
  </si>
  <si>
    <t>9.</t>
  </si>
  <si>
    <t>janeiro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</si>
</sst>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_);[Red]\(0\)"/>
  </numFmts>
  <fonts count="31">
    <font>
      <sz val="10"/>
      <color theme="1" tint="0.24994659260841701"/>
      <name val="Calibri"/>
      <family val="2"/>
      <scheme val="minor"/>
    </font>
    <font>
      <sz val="10"/>
      <color indexed="63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8"/>
      <color indexed="63"/>
      <name val="Calibri"/>
      <family val="2"/>
    </font>
    <font>
      <sz val="8"/>
      <color indexed="63"/>
      <name val="Calibri"/>
      <family val="2"/>
    </font>
    <font>
      <sz val="8"/>
      <color indexed="63"/>
      <name val="Calibri"/>
      <family val="2"/>
    </font>
    <font>
      <b/>
      <sz val="10"/>
      <color indexed="63"/>
      <name val="Calibri"/>
      <family val="2"/>
    </font>
    <font>
      <sz val="8"/>
      <color indexed="23"/>
      <name val="Calibri"/>
      <family val="2"/>
    </font>
    <font>
      <sz val="9"/>
      <name val="Calibri"/>
      <family val="2"/>
    </font>
    <font>
      <sz val="12"/>
      <name val="Calibri"/>
      <family val="2"/>
    </font>
    <font>
      <sz val="20"/>
      <color indexed="63"/>
      <name val="Calibri"/>
      <family val="2"/>
    </font>
    <font>
      <sz val="24"/>
      <name val="Calibri"/>
      <family val="2"/>
    </font>
    <font>
      <sz val="20"/>
      <color indexed="40"/>
      <name val="VAG Rounded Std Thin"/>
      <family val="2"/>
    </font>
    <font>
      <sz val="10"/>
      <color indexed="40"/>
      <name val="VAG Rounded Std Thin"/>
      <family val="2"/>
    </font>
    <font>
      <sz val="16"/>
      <color indexed="63"/>
      <name val="VAG Rounded Std Thin"/>
      <family val="2"/>
    </font>
    <font>
      <sz val="10"/>
      <color indexed="9"/>
      <name val="Calibri"/>
      <family val="2"/>
    </font>
    <font>
      <sz val="18"/>
      <color indexed="9"/>
      <name val="Calibri"/>
      <family val="2"/>
    </font>
    <font>
      <sz val="8"/>
      <name val="Calibri"/>
      <family val="2"/>
    </font>
    <font>
      <sz val="20"/>
      <name val="VAG Rounded Std Thin"/>
      <family val="2"/>
    </font>
    <font>
      <sz val="24"/>
      <color indexed="49"/>
      <name val="Calibri"/>
      <family val="2"/>
    </font>
    <font>
      <sz val="8"/>
      <color indexed="9"/>
      <name val="Calibri"/>
      <family val="2"/>
    </font>
    <font>
      <sz val="20"/>
      <color theme="3"/>
      <name val="Cambria"/>
      <family val="1"/>
      <scheme val="major"/>
    </font>
    <font>
      <sz val="28"/>
      <color theme="4"/>
      <name val="Cambria"/>
      <family val="1"/>
      <scheme val="major"/>
    </font>
    <font>
      <b/>
      <sz val="11"/>
      <color theme="3"/>
      <name val="Calibri"/>
      <family val="2"/>
      <scheme val="minor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9"/>
      <color theme="0"/>
      <name val="Calibri"/>
      <family val="2"/>
    </font>
    <font>
      <b/>
      <sz val="10"/>
      <color theme="0"/>
      <name val="Calibri"/>
      <family val="2"/>
    </font>
    <font>
      <sz val="8"/>
      <color theme="0"/>
      <name val="Calibri"/>
      <family val="2"/>
    </font>
    <font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27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n">
        <color indexed="63"/>
      </left>
      <right style="thick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ck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ck">
        <color indexed="63"/>
      </right>
      <top/>
      <bottom/>
      <diagonal/>
    </border>
    <border>
      <left style="thick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ck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/>
      <right style="thick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ck">
        <color indexed="63"/>
      </top>
      <bottom style="thin">
        <color indexed="63"/>
      </bottom>
      <diagonal/>
    </border>
    <border>
      <left/>
      <right style="thick">
        <color indexed="63"/>
      </right>
      <top style="thick">
        <color indexed="63"/>
      </top>
      <bottom style="thin">
        <color indexed="63"/>
      </bottom>
      <diagonal/>
    </border>
  </borders>
  <cellStyleXfs count="5">
    <xf numFmtId="0" fontId="0" fillId="0" borderId="0">
      <alignment vertical="center"/>
    </xf>
    <xf numFmtId="0" fontId="22" fillId="0" borderId="0" applyNumberFormat="0" applyFill="0" applyProtection="0"/>
    <xf numFmtId="0" fontId="23" fillId="0" borderId="0" applyNumberFormat="0" applyFill="0" applyBorder="0" applyProtection="0">
      <alignment vertical="top"/>
    </xf>
    <xf numFmtId="0" fontId="2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0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9" fillId="0" borderId="6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alignment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2" fillId="2" borderId="0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6" fillId="2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Protection="1">
      <alignment vertical="center"/>
      <protection hidden="1"/>
    </xf>
    <xf numFmtId="0" fontId="13" fillId="3" borderId="0" xfId="0" applyFont="1" applyFill="1" applyAlignment="1" applyProtection="1">
      <alignment horizontal="left" vertical="center" indent="1"/>
      <protection hidden="1"/>
    </xf>
    <xf numFmtId="0" fontId="0" fillId="3" borderId="0" xfId="0" applyFont="1" applyFill="1" applyProtection="1">
      <alignment vertical="center"/>
      <protection hidden="1"/>
    </xf>
    <xf numFmtId="164" fontId="0" fillId="3" borderId="0" xfId="0" applyNumberFormat="1" applyFont="1" applyFill="1" applyProtection="1">
      <alignment vertical="center"/>
      <protection hidden="1"/>
    </xf>
    <xf numFmtId="2" fontId="0" fillId="3" borderId="0" xfId="0" applyNumberFormat="1" applyFont="1" applyFill="1" applyProtection="1">
      <alignment vertical="center"/>
      <protection hidden="1"/>
    </xf>
    <xf numFmtId="0" fontId="0" fillId="0" borderId="0" xfId="0" applyFont="1" applyProtection="1">
      <alignment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protection hidden="1"/>
    </xf>
    <xf numFmtId="0" fontId="15" fillId="0" borderId="0" xfId="1" applyFont="1" applyFill="1" applyAlignment="1" applyProtection="1">
      <alignment horizontal="left" vertical="center" indent="1"/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0" fontId="14" fillId="0" borderId="0" xfId="2" applyFont="1" applyFill="1" applyBorder="1" applyAlignment="1" applyProtection="1">
      <alignment horizontal="right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right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7" fillId="0" borderId="7" xfId="0" applyFont="1" applyFill="1" applyBorder="1" applyAlignment="1" applyProtection="1">
      <alignment horizontal="center"/>
      <protection hidden="1"/>
    </xf>
    <xf numFmtId="0" fontId="7" fillId="0" borderId="7" xfId="0" applyFont="1" applyFill="1" applyBorder="1" applyAlignment="1" applyProtection="1">
      <alignment horizontal="left" indent="1"/>
      <protection hidden="1"/>
    </xf>
    <xf numFmtId="0" fontId="4" fillId="0" borderId="7" xfId="0" applyFont="1" applyFill="1" applyBorder="1" applyAlignment="1" applyProtection="1">
      <alignment horizontal="right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left" vertical="center" indent="1"/>
      <protection hidden="1"/>
    </xf>
    <xf numFmtId="2" fontId="2" fillId="0" borderId="0" xfId="0" applyNumberFormat="1" applyFont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2" fontId="3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2" fontId="2" fillId="0" borderId="0" xfId="0" applyNumberFormat="1" applyFont="1" applyProtection="1">
      <alignment vertical="center"/>
      <protection hidden="1"/>
    </xf>
    <xf numFmtId="164" fontId="2" fillId="0" borderId="0" xfId="0" applyNumberFormat="1" applyFont="1" applyProtection="1">
      <alignment vertical="center"/>
      <protection hidden="1"/>
    </xf>
    <xf numFmtId="164" fontId="0" fillId="0" borderId="0" xfId="0" applyNumberFormat="1" applyFont="1" applyProtection="1">
      <alignment vertical="center"/>
      <protection hidden="1"/>
    </xf>
    <xf numFmtId="2" fontId="0" fillId="0" borderId="0" xfId="0" applyNumberFormat="1" applyFont="1" applyProtection="1">
      <alignment vertical="center"/>
      <protection hidden="1"/>
    </xf>
    <xf numFmtId="0" fontId="3" fillId="0" borderId="7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Protection="1">
      <alignment vertical="center"/>
      <protection hidden="1"/>
    </xf>
    <xf numFmtId="164" fontId="16" fillId="2" borderId="0" xfId="0" applyNumberFormat="1" applyFont="1" applyFill="1" applyProtection="1">
      <alignment vertical="center"/>
      <protection hidden="1"/>
    </xf>
    <xf numFmtId="2" fontId="16" fillId="2" borderId="0" xfId="0" applyNumberFormat="1" applyFont="1" applyFill="1" applyProtection="1">
      <alignment vertical="center"/>
      <protection hidden="1"/>
    </xf>
    <xf numFmtId="0" fontId="2" fillId="2" borderId="0" xfId="0" applyFont="1" applyFill="1" applyProtection="1">
      <alignment vertical="center"/>
      <protection hidden="1"/>
    </xf>
    <xf numFmtId="0" fontId="16" fillId="3" borderId="0" xfId="0" applyFont="1" applyFill="1" applyProtection="1">
      <alignment vertical="center"/>
      <protection hidden="1"/>
    </xf>
    <xf numFmtId="164" fontId="16" fillId="3" borderId="0" xfId="0" applyNumberFormat="1" applyFont="1" applyFill="1" applyProtection="1">
      <alignment vertical="center"/>
      <protection hidden="1"/>
    </xf>
    <xf numFmtId="2" fontId="16" fillId="3" borderId="0" xfId="0" applyNumberFormat="1" applyFont="1" applyFill="1" applyProtection="1">
      <alignment vertical="center"/>
      <protection hidden="1"/>
    </xf>
    <xf numFmtId="0" fontId="6" fillId="4" borderId="6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9" fillId="4" borderId="8" xfId="0" applyNumberFormat="1" applyFont="1" applyFill="1" applyBorder="1" applyAlignment="1" applyProtection="1">
      <alignment horizontal="center" vertical="center"/>
      <protection locked="0"/>
    </xf>
    <xf numFmtId="0" fontId="9" fillId="4" borderId="9" xfId="0" applyNumberFormat="1" applyFont="1" applyFill="1" applyBorder="1" applyAlignment="1" applyProtection="1">
      <alignment horizontal="center" vertical="center"/>
      <protection locked="0"/>
    </xf>
    <xf numFmtId="2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0" xfId="0" applyNumberFormat="1" applyFont="1" applyFill="1" applyAlignment="1" applyProtection="1">
      <alignment horizontal="center" vertical="center"/>
      <protection hidden="1"/>
    </xf>
    <xf numFmtId="2" fontId="3" fillId="4" borderId="0" xfId="0" applyNumberFormat="1" applyFont="1" applyFill="1" applyAlignment="1" applyProtection="1">
      <alignment horizontal="center" vertical="center"/>
      <protection hidden="1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9" fillId="4" borderId="1" xfId="0" applyNumberFormat="1" applyFont="1" applyFill="1" applyBorder="1" applyAlignment="1" applyProtection="1">
      <alignment horizontal="center" vertical="center"/>
      <protection locked="0"/>
    </xf>
    <xf numFmtId="0" fontId="9" fillId="4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Protection="1">
      <alignment vertical="center"/>
      <protection hidden="1"/>
    </xf>
    <xf numFmtId="164" fontId="2" fillId="3" borderId="0" xfId="0" applyNumberFormat="1" applyFont="1" applyFill="1" applyProtection="1">
      <alignment vertical="center"/>
      <protection hidden="1"/>
    </xf>
    <xf numFmtId="2" fontId="2" fillId="3" borderId="0" xfId="0" applyNumberFormat="1" applyFont="1" applyFill="1" applyProtection="1">
      <alignment vertical="center"/>
      <protection hidden="1"/>
    </xf>
    <xf numFmtId="0" fontId="19" fillId="2" borderId="0" xfId="0" applyFont="1" applyFill="1" applyAlignment="1" applyProtection="1">
      <alignment horizontal="left" vertical="center" indent="1"/>
      <protection hidden="1"/>
    </xf>
    <xf numFmtId="164" fontId="2" fillId="2" borderId="0" xfId="0" applyNumberFormat="1" applyFont="1" applyFill="1" applyProtection="1">
      <alignment vertical="center"/>
      <protection hidden="1"/>
    </xf>
    <xf numFmtId="2" fontId="2" fillId="2" borderId="0" xfId="0" applyNumberFormat="1" applyFont="1" applyFill="1" applyProtection="1">
      <alignment vertical="center"/>
      <protection hidden="1"/>
    </xf>
    <xf numFmtId="0" fontId="20" fillId="0" borderId="0" xfId="0" applyFont="1" applyFill="1" applyBorder="1" applyAlignment="1" applyProtection="1">
      <alignment horizontal="left" vertical="center"/>
      <protection hidden="1"/>
    </xf>
    <xf numFmtId="0" fontId="16" fillId="0" borderId="0" xfId="0" applyFont="1" applyFill="1" applyProtection="1">
      <alignment vertical="center"/>
      <protection hidden="1"/>
    </xf>
    <xf numFmtId="0" fontId="16" fillId="0" borderId="0" xfId="0" applyFo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21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16" fillId="2" borderId="0" xfId="0" applyNumberFormat="1" applyFont="1" applyFill="1" applyBorder="1" applyAlignment="1" applyProtection="1">
      <alignment horizontal="center" vertical="center"/>
      <protection hidden="1"/>
    </xf>
    <xf numFmtId="9" fontId="16" fillId="2" borderId="0" xfId="4" applyFont="1" applyFill="1" applyBorder="1" applyAlignment="1" applyProtection="1">
      <alignment horizontal="center" vertical="center"/>
      <protection hidden="1"/>
    </xf>
    <xf numFmtId="0" fontId="10" fillId="5" borderId="1" xfId="0" applyFont="1" applyFill="1" applyBorder="1" applyAlignment="1" applyProtection="1">
      <alignment horizontal="left" vertical="center"/>
      <protection locked="0"/>
    </xf>
    <xf numFmtId="0" fontId="7" fillId="0" borderId="0" xfId="0" applyFont="1" applyProtection="1">
      <alignment vertical="center"/>
      <protection hidden="1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center" vertical="center"/>
      <protection hidden="1"/>
    </xf>
    <xf numFmtId="0" fontId="25" fillId="2" borderId="0" xfId="0" applyFont="1" applyFill="1" applyBorder="1" applyAlignment="1" applyProtection="1">
      <alignment horizontal="center" vertical="center"/>
      <protection hidden="1"/>
    </xf>
    <xf numFmtId="0" fontId="25" fillId="2" borderId="0" xfId="0" applyFont="1" applyFill="1" applyProtection="1">
      <alignment vertical="center"/>
      <protection hidden="1"/>
    </xf>
    <xf numFmtId="0" fontId="26" fillId="2" borderId="0" xfId="0" applyFont="1" applyFill="1" applyAlignment="1" applyProtection="1">
      <alignment horizontal="center" vertical="center"/>
      <protection hidden="1"/>
    </xf>
    <xf numFmtId="0" fontId="26" fillId="2" borderId="0" xfId="0" applyFont="1" applyFill="1" applyProtection="1">
      <alignment vertical="center"/>
      <protection hidden="1"/>
    </xf>
    <xf numFmtId="0" fontId="25" fillId="0" borderId="0" xfId="0" applyFont="1" applyProtection="1">
      <alignment vertical="center"/>
      <protection hidden="1"/>
    </xf>
    <xf numFmtId="0" fontId="25" fillId="2" borderId="0" xfId="0" applyFont="1" applyFill="1" applyBorder="1" applyAlignment="1" applyProtection="1">
      <alignment horizontal="left" vertical="center" indent="1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27" fillId="2" borderId="0" xfId="0" applyNumberFormat="1" applyFont="1" applyFill="1" applyBorder="1" applyAlignment="1" applyProtection="1">
      <alignment horizontal="center" vertical="center"/>
      <protection hidden="1"/>
    </xf>
    <xf numFmtId="2" fontId="25" fillId="2" borderId="0" xfId="0" applyNumberFormat="1" applyFont="1" applyFill="1" applyAlignment="1" applyProtection="1">
      <alignment horizontal="center" vertical="center"/>
      <protection hidden="1"/>
    </xf>
    <xf numFmtId="0" fontId="25" fillId="2" borderId="0" xfId="0" applyNumberFormat="1" applyFont="1" applyFill="1" applyAlignment="1" applyProtection="1">
      <alignment horizontal="center" vertical="center"/>
      <protection hidden="1"/>
    </xf>
    <xf numFmtId="2" fontId="28" fillId="2" borderId="0" xfId="0" applyNumberFormat="1" applyFont="1" applyFill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left" vertical="center" indent="1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left" vertical="center"/>
      <protection hidden="1"/>
    </xf>
    <xf numFmtId="2" fontId="25" fillId="0" borderId="0" xfId="0" applyNumberFormat="1" applyFont="1" applyProtection="1">
      <alignment vertical="center"/>
      <protection hidden="1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4" borderId="12" xfId="0" applyFont="1" applyFill="1" applyBorder="1" applyAlignment="1" applyProtection="1">
      <alignment horizontal="center" vertical="center"/>
      <protection locked="0"/>
    </xf>
    <xf numFmtId="0" fontId="5" fillId="4" borderId="14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9" fillId="0" borderId="14" xfId="0" applyNumberFormat="1" applyFont="1" applyBorder="1" applyAlignment="1" applyProtection="1">
      <alignment horizontal="center" vertical="center"/>
      <protection locked="0"/>
    </xf>
    <xf numFmtId="0" fontId="9" fillId="4" borderId="14" xfId="0" applyNumberFormat="1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 applyProtection="1">
      <alignment vertical="center"/>
      <protection hidden="1"/>
    </xf>
    <xf numFmtId="0" fontId="30" fillId="0" borderId="0" xfId="0" applyFont="1" applyProtection="1">
      <alignment vertical="center"/>
      <protection hidden="1"/>
    </xf>
    <xf numFmtId="0" fontId="2" fillId="4" borderId="17" xfId="0" applyFont="1" applyFill="1" applyBorder="1" applyAlignment="1" applyProtection="1">
      <alignment vertical="center"/>
      <protection locked="0"/>
    </xf>
    <xf numFmtId="0" fontId="2" fillId="4" borderId="18" xfId="0" applyFont="1" applyFill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2" fillId="4" borderId="12" xfId="0" applyFont="1" applyFill="1" applyBorder="1" applyAlignment="1" applyProtection="1">
      <alignment vertical="center"/>
      <protection locked="0"/>
    </xf>
    <xf numFmtId="0" fontId="2" fillId="4" borderId="16" xfId="0" applyFont="1" applyFill="1" applyBorder="1" applyAlignment="1" applyProtection="1">
      <alignment vertical="center"/>
      <protection locked="0"/>
    </xf>
    <xf numFmtId="0" fontId="5" fillId="4" borderId="12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14" fontId="10" fillId="2" borderId="1" xfId="0" quotePrefix="1" applyNumberFormat="1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17" fillId="0" borderId="0" xfId="1" applyFont="1" applyFill="1" applyBorder="1" applyAlignment="1" applyProtection="1">
      <alignment horizontal="center" vertical="center"/>
      <protection hidden="1"/>
    </xf>
  </cellXfs>
  <cellStyles count="5">
    <cellStyle name="Cabeçalho 1" xfId="1" builtinId="16" customBuiltin="1"/>
    <cellStyle name="Cabeçalho 2" xfId="2" builtinId="17" customBuiltin="1"/>
    <cellStyle name="Cabeçalho 3" xfId="3" builtinId="18" customBuiltin="1"/>
    <cellStyle name="Normal" xfId="0" builtinId="0" customBuiltin="1"/>
    <cellStyle name="Percentagem" xfId="4" builtinId="5"/>
  </cellStyles>
  <dxfs count="6"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indexed="16"/>
      </font>
      <fill>
        <patternFill>
          <bgColor indexed="13"/>
        </patternFill>
      </fill>
    </dxf>
    <dxf>
      <font>
        <b/>
        <i val="0"/>
        <condense val="0"/>
        <extend val="0"/>
        <color indexed="43"/>
      </font>
      <fill>
        <patternFill>
          <bgColor indexed="58"/>
        </patternFill>
      </fill>
    </dxf>
    <dxf>
      <font>
        <b val="0"/>
        <i val="0"/>
        <color theme="1" tint="0.24994659260841701"/>
      </font>
      <fill>
        <patternFill>
          <bgColor theme="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2"/>
        </top>
        <bottom/>
        <vertical/>
        <horizontal/>
      </border>
    </dxf>
    <dxf>
      <font>
        <b/>
        <i val="0"/>
        <color theme="0"/>
      </font>
      <fill>
        <patternFill patternType="solid">
          <fgColor theme="4"/>
          <bgColor theme="1" tint="0.24994659260841701"/>
        </patternFill>
      </fill>
      <border diagonalUp="0" diagonalDown="0">
        <left style="thin">
          <color theme="0"/>
        </left>
        <right style="thin">
          <color theme="0"/>
        </right>
        <top/>
        <bottom style="thin">
          <color theme="2"/>
        </bottom>
        <vertical/>
        <horizontal/>
      </border>
    </dxf>
    <dxf>
      <font>
        <b val="0"/>
        <i val="0"/>
        <color theme="1" tint="0.24994659260841701"/>
      </font>
      <border diagonalUp="0" diagonalDown="0">
        <left/>
        <right/>
        <top/>
        <bottom/>
        <vertical/>
        <horizontal style="thin">
          <color theme="2"/>
        </horizontal>
      </border>
    </dxf>
  </dxfs>
  <tableStyles count="1" defaultTableStyle="TableStyleMedium2" defaultPivotStyle="PivotStyleLight16">
    <tableStyle name="Project Performance Report" pivot="0" count="3" xr9:uid="{00000000-0011-0000-FFFF-FFFF00000000}">
      <tableStyleElement type="wholeTable" dxfId="5"/>
      <tableStyleElement type="headerRow" dxfId="4"/>
      <tableStyleElement type="first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AG Rounded Std Thin" panose="020F0802020204020204" pitchFamily="34" charset="0"/>
                <a:ea typeface="+mn-ea"/>
                <a:cs typeface="+mn-cs"/>
              </a:defRPr>
            </a:pPr>
            <a:r>
              <a:rPr lang="pt-PT" sz="1200" b="0" i="0" baseline="0">
                <a:latin typeface="VAG Rounded Std Thin" panose="020F0802020204020204" pitchFamily="34" charset="0"/>
              </a:rPr>
              <a:t>Positivas/Negativas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EB33-445D-8B10-3DA479F5BCA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Resultados!$B$19:$B$20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Resultados!$C$19:$C$20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33-445D-8B10-3DA479F5B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83433856"/>
        <c:axId val="184295808"/>
      </c:barChart>
      <c:catAx>
        <c:axId val="183433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84295808"/>
        <c:crosses val="autoZero"/>
        <c:auto val="1"/>
        <c:lblAlgn val="ctr"/>
        <c:lblOffset val="100"/>
        <c:noMultiLvlLbl val="0"/>
      </c:catAx>
      <c:valAx>
        <c:axId val="184295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834338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333333"/>
                </a:solidFill>
                <a:latin typeface="VAG Rounded Std Thin"/>
                <a:ea typeface="VAG Rounded Std Thin"/>
                <a:cs typeface="VAG Rounded Std Thin"/>
              </a:defRPr>
            </a:pPr>
            <a:r>
              <a:rPr lang="pt-PT"/>
              <a:t>Distribuição por classificações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3DBC-4B80-B0CA-2CB668C2D46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3DBC-4B80-B0CA-2CB668C2D46A}"/>
              </c:ext>
            </c:extLst>
          </c:dPt>
          <c:cat>
            <c:strRef>
              <c:f>Resultados!$H$20:$H$24</c:f>
              <c:strCache>
                <c:ptCount val="5"/>
                <c:pt idx="0">
                  <c:v>0 - 4</c:v>
                </c:pt>
                <c:pt idx="1">
                  <c:v>5 - 9</c:v>
                </c:pt>
                <c:pt idx="2">
                  <c:v>10 - 13</c:v>
                </c:pt>
                <c:pt idx="3">
                  <c:v>14 - 16</c:v>
                </c:pt>
                <c:pt idx="4">
                  <c:v>17 - 20</c:v>
                </c:pt>
              </c:strCache>
            </c:strRef>
          </c:cat>
          <c:val>
            <c:numRef>
              <c:f>Resultados!$I$20:$I$24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BC-4B80-B0CA-2CB668C2D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84328960"/>
        <c:axId val="184330496"/>
      </c:barChart>
      <c:catAx>
        <c:axId val="18432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84330496"/>
        <c:crosses val="autoZero"/>
        <c:auto val="1"/>
        <c:lblAlgn val="ctr"/>
        <c:lblOffset val="100"/>
        <c:noMultiLvlLbl val="0"/>
      </c:catAx>
      <c:valAx>
        <c:axId val="18433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843289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44" l="0.70000000000000062" r="0.70000000000000062" t="0.75000000000000144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questão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Análise!$B$18</c:f>
              <c:strCache>
                <c:ptCount val="1"/>
                <c:pt idx="0">
                  <c:v>certas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Análise!$C$17:$AA$17</c:f>
              <c:strCache>
                <c:ptCount val="16"/>
                <c:pt idx="0">
                  <c:v>1.1.</c:v>
                </c:pt>
                <c:pt idx="1">
                  <c:v>1.2.</c:v>
                </c:pt>
                <c:pt idx="2">
                  <c:v>2.1.</c:v>
                </c:pt>
                <c:pt idx="3">
                  <c:v>2.2.</c:v>
                </c:pt>
                <c:pt idx="4">
                  <c:v>3.1.</c:v>
                </c:pt>
                <c:pt idx="5">
                  <c:v>3.2.</c:v>
                </c:pt>
                <c:pt idx="6">
                  <c:v>4.</c:v>
                </c:pt>
                <c:pt idx="7">
                  <c:v>5.</c:v>
                </c:pt>
                <c:pt idx="8">
                  <c:v>6.1.</c:v>
                </c:pt>
                <c:pt idx="9">
                  <c:v>6.2.a)</c:v>
                </c:pt>
                <c:pt idx="10">
                  <c:v>6.2.b)</c:v>
                </c:pt>
                <c:pt idx="11">
                  <c:v>7.1.</c:v>
                </c:pt>
                <c:pt idx="12">
                  <c:v>7.2.</c:v>
                </c:pt>
                <c:pt idx="13">
                  <c:v>8.1.</c:v>
                </c:pt>
                <c:pt idx="14">
                  <c:v>8.2.</c:v>
                </c:pt>
                <c:pt idx="15">
                  <c:v>9.</c:v>
                </c:pt>
              </c:strCache>
            </c:strRef>
          </c:cat>
          <c:val>
            <c:numRef>
              <c:f>Análise!$C$18:$AA$18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B7-4829-A286-45F3C03E380B}"/>
            </c:ext>
          </c:extLst>
        </c:ser>
        <c:ser>
          <c:idx val="1"/>
          <c:order val="1"/>
          <c:tx>
            <c:strRef>
              <c:f>Análise!$B$19</c:f>
              <c:strCache>
                <c:ptCount val="1"/>
                <c:pt idx="0">
                  <c:v>incompletas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Análise!$C$17:$AA$17</c:f>
              <c:strCache>
                <c:ptCount val="16"/>
                <c:pt idx="0">
                  <c:v>1.1.</c:v>
                </c:pt>
                <c:pt idx="1">
                  <c:v>1.2.</c:v>
                </c:pt>
                <c:pt idx="2">
                  <c:v>2.1.</c:v>
                </c:pt>
                <c:pt idx="3">
                  <c:v>2.2.</c:v>
                </c:pt>
                <c:pt idx="4">
                  <c:v>3.1.</c:v>
                </c:pt>
                <c:pt idx="5">
                  <c:v>3.2.</c:v>
                </c:pt>
                <c:pt idx="6">
                  <c:v>4.</c:v>
                </c:pt>
                <c:pt idx="7">
                  <c:v>5.</c:v>
                </c:pt>
                <c:pt idx="8">
                  <c:v>6.1.</c:v>
                </c:pt>
                <c:pt idx="9">
                  <c:v>6.2.a)</c:v>
                </c:pt>
                <c:pt idx="10">
                  <c:v>6.2.b)</c:v>
                </c:pt>
                <c:pt idx="11">
                  <c:v>7.1.</c:v>
                </c:pt>
                <c:pt idx="12">
                  <c:v>7.2.</c:v>
                </c:pt>
                <c:pt idx="13">
                  <c:v>8.1.</c:v>
                </c:pt>
                <c:pt idx="14">
                  <c:v>8.2.</c:v>
                </c:pt>
                <c:pt idx="15">
                  <c:v>9.</c:v>
                </c:pt>
              </c:strCache>
            </c:strRef>
          </c:cat>
          <c:val>
            <c:numRef>
              <c:f>Análise!$C$19:$AA$19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B7-4829-A286-45F3C03E380B}"/>
            </c:ext>
          </c:extLst>
        </c:ser>
        <c:ser>
          <c:idx val="2"/>
          <c:order val="2"/>
          <c:tx>
            <c:strRef>
              <c:f>Análise!$B$20</c:f>
              <c:strCache>
                <c:ptCount val="1"/>
                <c:pt idx="0">
                  <c:v>erradas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Análise!$C$17:$AA$17</c:f>
              <c:strCache>
                <c:ptCount val="16"/>
                <c:pt idx="0">
                  <c:v>1.1.</c:v>
                </c:pt>
                <c:pt idx="1">
                  <c:v>1.2.</c:v>
                </c:pt>
                <c:pt idx="2">
                  <c:v>2.1.</c:v>
                </c:pt>
                <c:pt idx="3">
                  <c:v>2.2.</c:v>
                </c:pt>
                <c:pt idx="4">
                  <c:v>3.1.</c:v>
                </c:pt>
                <c:pt idx="5">
                  <c:v>3.2.</c:v>
                </c:pt>
                <c:pt idx="6">
                  <c:v>4.</c:v>
                </c:pt>
                <c:pt idx="7">
                  <c:v>5.</c:v>
                </c:pt>
                <c:pt idx="8">
                  <c:v>6.1.</c:v>
                </c:pt>
                <c:pt idx="9">
                  <c:v>6.2.a)</c:v>
                </c:pt>
                <c:pt idx="10">
                  <c:v>6.2.b)</c:v>
                </c:pt>
                <c:pt idx="11">
                  <c:v>7.1.</c:v>
                </c:pt>
                <c:pt idx="12">
                  <c:v>7.2.</c:v>
                </c:pt>
                <c:pt idx="13">
                  <c:v>8.1.</c:v>
                </c:pt>
                <c:pt idx="14">
                  <c:v>8.2.</c:v>
                </c:pt>
                <c:pt idx="15">
                  <c:v>9.</c:v>
                </c:pt>
              </c:strCache>
            </c:strRef>
          </c:cat>
          <c:val>
            <c:numRef>
              <c:f>Análise!$C$20:$AA$20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B7-4829-A286-45F3C03E3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4476032"/>
        <c:axId val="184477568"/>
      </c:barChart>
      <c:catAx>
        <c:axId val="18447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84477568"/>
        <c:crosses val="autoZero"/>
        <c:auto val="1"/>
        <c:lblAlgn val="ctr"/>
        <c:lblOffset val="100"/>
        <c:noMultiLvlLbl val="0"/>
      </c:catAx>
      <c:valAx>
        <c:axId val="184477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8447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44" l="0.70000000000000062" r="0.70000000000000062" t="0.75000000000000144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An&#225;lise!A1"/><Relationship Id="rId1" Type="http://schemas.openxmlformats.org/officeDocument/2006/relationships/hyperlink" Target="#Resultad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hyperlink" Target="#Grelha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Grelha!A1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133352</xdr:colOff>
      <xdr:row>1</xdr:row>
      <xdr:rowOff>152399</xdr:rowOff>
    </xdr:from>
    <xdr:to>
      <xdr:col>17</xdr:col>
      <xdr:colOff>142875</xdr:colOff>
      <xdr:row>2</xdr:row>
      <xdr:rowOff>209549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76777" y="581024"/>
          <a:ext cx="809623" cy="238125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Resultados</a:t>
          </a:r>
        </a:p>
      </xdr:txBody>
    </xdr:sp>
    <xdr:clientData fPrintsWithSheet="0"/>
  </xdr:twoCellAnchor>
  <xdr:twoCellAnchor>
    <xdr:from>
      <xdr:col>14</xdr:col>
      <xdr:colOff>133350</xdr:colOff>
      <xdr:row>2</xdr:row>
      <xdr:rowOff>314325</xdr:rowOff>
    </xdr:from>
    <xdr:to>
      <xdr:col>17</xdr:col>
      <xdr:colOff>142875</xdr:colOff>
      <xdr:row>4</xdr:row>
      <xdr:rowOff>57150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76775" y="923925"/>
          <a:ext cx="809625" cy="2476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Análise</a:t>
          </a:r>
        </a:p>
        <a:p>
          <a:pPr algn="ctr"/>
          <a:endParaRPr lang="en-US" sz="1000" b="1">
            <a:solidFill>
              <a:schemeClr val="bg1"/>
            </a:solidFill>
            <a:latin typeface="+mn-lt"/>
          </a:endParaRPr>
        </a:p>
      </xdr:txBody>
    </xdr:sp>
    <xdr:clientData fPrintsWithSheet="0"/>
  </xdr:twoCellAnchor>
  <xdr:twoCellAnchor editAs="oneCell">
    <xdr:from>
      <xdr:col>17</xdr:col>
      <xdr:colOff>199216</xdr:colOff>
      <xdr:row>0</xdr:row>
      <xdr:rowOff>0</xdr:rowOff>
    </xdr:from>
    <xdr:to>
      <xdr:col>33</xdr:col>
      <xdr:colOff>189690</xdr:colOff>
      <xdr:row>5</xdr:row>
      <xdr:rowOff>28575</xdr:rowOff>
    </xdr:to>
    <xdr:pic>
      <xdr:nvPicPr>
        <xdr:cNvPr id="5" name="Imagem 4" descr="Capas-sec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542741" y="0"/>
          <a:ext cx="4533899" cy="1333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19050</xdr:rowOff>
    </xdr:from>
    <xdr:to>
      <xdr:col>2</xdr:col>
      <xdr:colOff>419100</xdr:colOff>
      <xdr:row>3</xdr:row>
      <xdr:rowOff>152400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61925" y="628650"/>
          <a:ext cx="1009650" cy="30480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  <xdr:twoCellAnchor>
    <xdr:from>
      <xdr:col>1</xdr:col>
      <xdr:colOff>19050</xdr:colOff>
      <xdr:row>5</xdr:row>
      <xdr:rowOff>19050</xdr:rowOff>
    </xdr:from>
    <xdr:to>
      <xdr:col>4</xdr:col>
      <xdr:colOff>600075</xdr:colOff>
      <xdr:row>17</xdr:row>
      <xdr:rowOff>9525</xdr:rowOff>
    </xdr:to>
    <xdr:graphicFrame macro="">
      <xdr:nvGraphicFramePr>
        <xdr:cNvPr id="2050" name="Gráfico 4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9525</xdr:colOff>
      <xdr:row>5</xdr:row>
      <xdr:rowOff>19050</xdr:rowOff>
    </xdr:from>
    <xdr:to>
      <xdr:col>12</xdr:col>
      <xdr:colOff>247650</xdr:colOff>
      <xdr:row>17</xdr:row>
      <xdr:rowOff>19050</xdr:rowOff>
    </xdr:to>
    <xdr:graphicFrame macro="">
      <xdr:nvGraphicFramePr>
        <xdr:cNvPr id="2051" name="Gráfico 2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19050</xdr:rowOff>
    </xdr:from>
    <xdr:to>
      <xdr:col>33</xdr:col>
      <xdr:colOff>247650</xdr:colOff>
      <xdr:row>14</xdr:row>
      <xdr:rowOff>352425</xdr:rowOff>
    </xdr:to>
    <xdr:graphicFrame macro="">
      <xdr:nvGraphicFramePr>
        <xdr:cNvPr id="5121" name="Gráfico 1">
          <a:extLst>
            <a:ext uri="{FF2B5EF4-FFF2-40B4-BE49-F238E27FC236}">
              <a16:creationId xmlns:a16="http://schemas.microsoft.com/office/drawing/2014/main" id="{00000000-0008-0000-0200-00000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2</xdr:row>
      <xdr:rowOff>1</xdr:rowOff>
    </xdr:from>
    <xdr:to>
      <xdr:col>4</xdr:col>
      <xdr:colOff>219076</xdr:colOff>
      <xdr:row>3</xdr:row>
      <xdr:rowOff>28576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19075" y="600076"/>
          <a:ext cx="981076" cy="2857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ProjectPerformanceReport_colors">
      <a:dk1>
        <a:srgbClr val="000000"/>
      </a:dk1>
      <a:lt1>
        <a:srgbClr val="FFFFFF"/>
      </a:lt1>
      <a:dk2>
        <a:srgbClr val="323232"/>
      </a:dk2>
      <a:lt2>
        <a:srgbClr val="F0F9F9"/>
      </a:lt2>
      <a:accent1>
        <a:srgbClr val="00AFDB"/>
      </a:accent1>
      <a:accent2>
        <a:srgbClr val="5E9732"/>
      </a:accent2>
      <a:accent3>
        <a:srgbClr val="B5121B"/>
      </a:accent3>
      <a:accent4>
        <a:srgbClr val="EC881D"/>
      </a:accent4>
      <a:accent5>
        <a:srgbClr val="6054A4"/>
      </a:accent5>
      <a:accent6>
        <a:srgbClr val="EBB304"/>
      </a:accent6>
      <a:hlink>
        <a:srgbClr val="00AFDB"/>
      </a:hlink>
      <a:folHlink>
        <a:srgbClr val="6054A4"/>
      </a:folHlink>
    </a:clrScheme>
    <a:fontScheme name="ProjectPerformanceReport_fonts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1:AI84"/>
  <sheetViews>
    <sheetView showGridLines="0" tabSelected="1" zoomScale="115" zoomScaleNormal="115" workbookViewId="0">
      <selection activeCell="R14" sqref="R14"/>
    </sheetView>
  </sheetViews>
  <sheetFormatPr defaultColWidth="9.140625" defaultRowHeight="18" customHeight="1"/>
  <cols>
    <col min="1" max="1" width="1.7109375" style="19" customWidth="1"/>
    <col min="2" max="2" width="8.42578125" style="20" customWidth="1"/>
    <col min="3" max="3" width="14.5703125" style="19" customWidth="1"/>
    <col min="4" max="4" width="7.7109375" style="19" customWidth="1"/>
    <col min="5" max="9" width="3.5703125" style="19" customWidth="1"/>
    <col min="10" max="13" width="3.5703125" style="43" customWidth="1"/>
    <col min="14" max="14" width="3.5703125" style="44" customWidth="1"/>
    <col min="15" max="25" width="4" style="44" customWidth="1"/>
    <col min="26" max="29" width="4" style="43" customWidth="1"/>
    <col min="30" max="30" width="1.5703125" style="44" customWidth="1"/>
    <col min="31" max="31" width="7.42578125" style="19" customWidth="1"/>
    <col min="32" max="32" width="1.42578125" style="19" customWidth="1"/>
    <col min="33" max="33" width="9.7109375" style="19" customWidth="1"/>
    <col min="34" max="34" width="15.5703125" style="19" customWidth="1"/>
    <col min="35" max="35" width="9.140625" style="73"/>
    <col min="36" max="16384" width="9.140625" style="19"/>
  </cols>
  <sheetData>
    <row r="1" spans="2:35" s="14" customFormat="1" ht="33.75" customHeight="1">
      <c r="B1" s="15" t="s">
        <v>19</v>
      </c>
      <c r="C1" s="16"/>
      <c r="D1" s="16"/>
      <c r="E1" s="16"/>
      <c r="F1" s="16"/>
      <c r="G1" s="16"/>
      <c r="H1" s="16"/>
      <c r="I1" s="16"/>
      <c r="J1" s="17"/>
      <c r="K1" s="17"/>
      <c r="L1" s="17"/>
      <c r="M1" s="17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7"/>
      <c r="AA1" s="17"/>
      <c r="AB1" s="17"/>
      <c r="AC1" s="17"/>
      <c r="AD1" s="18"/>
      <c r="AE1" s="16"/>
      <c r="AF1" s="16"/>
      <c r="AG1" s="16"/>
      <c r="AH1" s="80"/>
      <c r="AI1" s="72"/>
    </row>
    <row r="2" spans="2:35" ht="14.25" customHeight="1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I2" s="73" t="s">
        <v>10</v>
      </c>
    </row>
    <row r="3" spans="2:35" ht="25.5" customHeight="1">
      <c r="B3" s="22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I3" s="73" t="s">
        <v>9</v>
      </c>
    </row>
    <row r="4" spans="2:35" ht="14.25" customHeight="1"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118"/>
      <c r="AE4" s="118"/>
      <c r="AF4" s="118"/>
      <c r="AG4" s="118"/>
    </row>
    <row r="5" spans="2:35" ht="15" customHeight="1">
      <c r="B5" s="24" t="s">
        <v>11</v>
      </c>
      <c r="C5" s="79" t="s">
        <v>23</v>
      </c>
      <c r="D5" s="23"/>
      <c r="E5" s="71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118"/>
      <c r="AE5" s="118"/>
      <c r="AF5" s="118"/>
      <c r="AG5" s="118"/>
    </row>
    <row r="6" spans="2:35" ht="15" customHeight="1">
      <c r="B6" s="24" t="s">
        <v>2</v>
      </c>
      <c r="C6" s="117" t="s">
        <v>40</v>
      </c>
      <c r="D6" s="23"/>
      <c r="E6" s="71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5"/>
      <c r="AE6" s="25"/>
      <c r="AF6" s="25"/>
      <c r="AG6" s="25"/>
    </row>
    <row r="7" spans="2:35" s="26" customFormat="1" ht="15" customHeight="1">
      <c r="B7" s="2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I7" s="74"/>
    </row>
    <row r="8" spans="2:35" s="27" customFormat="1" ht="15.75" customHeight="1">
      <c r="B8" s="28"/>
      <c r="C8" s="29"/>
      <c r="D8" s="29" t="s">
        <v>4</v>
      </c>
      <c r="E8" s="116" t="s">
        <v>24</v>
      </c>
      <c r="F8" s="83" t="s">
        <v>25</v>
      </c>
      <c r="G8" s="83" t="s">
        <v>28</v>
      </c>
      <c r="H8" s="83" t="s">
        <v>29</v>
      </c>
      <c r="I8" s="83" t="s">
        <v>26</v>
      </c>
      <c r="J8" s="83" t="s">
        <v>27</v>
      </c>
      <c r="K8" s="83" t="s">
        <v>30</v>
      </c>
      <c r="L8" s="83" t="s">
        <v>31</v>
      </c>
      <c r="M8" s="83" t="s">
        <v>32</v>
      </c>
      <c r="N8" s="115" t="s">
        <v>33</v>
      </c>
      <c r="O8" s="103" t="s">
        <v>34</v>
      </c>
      <c r="P8" s="103" t="s">
        <v>35</v>
      </c>
      <c r="Q8" s="83" t="s">
        <v>36</v>
      </c>
      <c r="R8" s="83" t="s">
        <v>37</v>
      </c>
      <c r="S8" s="83" t="s">
        <v>38</v>
      </c>
      <c r="T8" s="83" t="s">
        <v>39</v>
      </c>
      <c r="U8" s="55"/>
      <c r="V8" s="55"/>
      <c r="W8" s="55"/>
      <c r="X8" s="55"/>
      <c r="Y8" s="55"/>
      <c r="Z8" s="55"/>
      <c r="AA8" s="55"/>
      <c r="AB8" s="55"/>
      <c r="AC8" s="53"/>
      <c r="AD8" s="30"/>
      <c r="AE8" s="31"/>
      <c r="AI8" s="75"/>
    </row>
    <row r="9" spans="2:35" s="27" customFormat="1" ht="15.75" customHeight="1" thickBot="1">
      <c r="B9" s="32" t="s">
        <v>0</v>
      </c>
      <c r="C9" s="33" t="s">
        <v>3</v>
      </c>
      <c r="D9" s="34" t="s">
        <v>5</v>
      </c>
      <c r="E9" s="4">
        <v>12</v>
      </c>
      <c r="F9" s="3">
        <v>15</v>
      </c>
      <c r="G9" s="3">
        <v>12</v>
      </c>
      <c r="H9" s="3">
        <v>12</v>
      </c>
      <c r="I9" s="3">
        <v>12</v>
      </c>
      <c r="J9" s="3">
        <v>15</v>
      </c>
      <c r="K9" s="3">
        <v>17</v>
      </c>
      <c r="L9" s="3">
        <v>12</v>
      </c>
      <c r="M9" s="3">
        <v>12</v>
      </c>
      <c r="N9" s="100">
        <v>10</v>
      </c>
      <c r="O9" s="104">
        <v>12</v>
      </c>
      <c r="P9" s="3">
        <v>12</v>
      </c>
      <c r="Q9" s="3">
        <v>15</v>
      </c>
      <c r="R9" s="3">
        <v>10</v>
      </c>
      <c r="S9" s="3">
        <v>10</v>
      </c>
      <c r="T9" s="3">
        <v>12</v>
      </c>
      <c r="U9" s="3"/>
      <c r="V9" s="3"/>
      <c r="W9" s="3"/>
      <c r="X9" s="3"/>
      <c r="Y9" s="3"/>
      <c r="Z9" s="3"/>
      <c r="AA9" s="3"/>
      <c r="AB9" s="3"/>
      <c r="AC9" s="5"/>
      <c r="AD9" s="30"/>
      <c r="AE9" s="45">
        <f>IF(SUM(E9:AC9)=0,"",SUM(E9:AC9))</f>
        <v>200</v>
      </c>
      <c r="AG9" s="35" t="s">
        <v>20</v>
      </c>
      <c r="AI9" s="75"/>
    </row>
    <row r="10" spans="2:35" s="8" customFormat="1" ht="15" customHeight="1" thickTop="1">
      <c r="B10" s="54">
        <v>1</v>
      </c>
      <c r="C10" s="109"/>
      <c r="D10" s="110"/>
      <c r="E10" s="81"/>
      <c r="F10" s="82"/>
      <c r="G10" s="82"/>
      <c r="H10" s="82"/>
      <c r="I10" s="82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58"/>
      <c r="AE10" s="59" t="str">
        <f>IF(OR(AI10="",AE$9=""),"",SUM(E10:AC10))</f>
        <v/>
      </c>
      <c r="AF10" s="54"/>
      <c r="AG10" s="60" t="str">
        <f>IF(OR(AI10="",$AE$9=""),"",20*AE10/$AE$9)</f>
        <v/>
      </c>
      <c r="AH10" s="36" t="str">
        <f>IF(C10="","",C10)</f>
        <v/>
      </c>
      <c r="AI10" s="76" t="str">
        <f>IF(COUNTIF(E10:AC10,"&lt;&gt;"&amp;"")&gt;0,1,"")</f>
        <v/>
      </c>
    </row>
    <row r="11" spans="2:35" s="8" customFormat="1" ht="15" customHeight="1">
      <c r="B11" s="8">
        <f>B10+1</f>
        <v>2</v>
      </c>
      <c r="C11" s="111"/>
      <c r="D11" s="112"/>
      <c r="E11" s="6"/>
      <c r="F11" s="1"/>
      <c r="G11" s="1"/>
      <c r="H11" s="1"/>
      <c r="I11" s="1"/>
      <c r="J11" s="1"/>
      <c r="K11" s="1"/>
      <c r="L11" s="1"/>
      <c r="M11" s="1"/>
      <c r="N11" s="101"/>
      <c r="O11" s="10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7"/>
      <c r="AD11" s="37"/>
      <c r="AE11" s="38" t="str">
        <f t="shared" ref="AE11:AE49" si="0">IF(OR(AI11="",AE$9=""),"",SUM(E11:AC11))</f>
        <v/>
      </c>
      <c r="AG11" s="39" t="str">
        <f t="shared" ref="AG11:AG49" si="1">IF(OR(AI11="",$AE$9=""),"",20*AE11/$AE$9)</f>
        <v/>
      </c>
      <c r="AH11" s="36" t="str">
        <f t="shared" ref="AH11:AH49" si="2">IF(C11="","",C11)</f>
        <v/>
      </c>
      <c r="AI11" s="76" t="str">
        <f t="shared" ref="AI11:AI49" si="3">IF(COUNTIF(E11:AC11,"&lt;&gt;"&amp;"")&gt;0,1,"")</f>
        <v/>
      </c>
    </row>
    <row r="12" spans="2:35" s="40" customFormat="1" ht="15" customHeight="1">
      <c r="B12" s="54">
        <f>B11+1</f>
        <v>3</v>
      </c>
      <c r="C12" s="113"/>
      <c r="D12" s="114"/>
      <c r="E12" s="61"/>
      <c r="F12" s="62"/>
      <c r="G12" s="62"/>
      <c r="H12" s="62"/>
      <c r="I12" s="62"/>
      <c r="J12" s="62"/>
      <c r="K12" s="62"/>
      <c r="L12" s="62"/>
      <c r="M12" s="62"/>
      <c r="N12" s="102"/>
      <c r="O12" s="106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4"/>
      <c r="AD12" s="58"/>
      <c r="AE12" s="59" t="str">
        <f t="shared" si="0"/>
        <v/>
      </c>
      <c r="AF12" s="54"/>
      <c r="AG12" s="60" t="str">
        <f t="shared" si="1"/>
        <v/>
      </c>
      <c r="AH12" s="36" t="str">
        <f t="shared" si="2"/>
        <v/>
      </c>
      <c r="AI12" s="76" t="str">
        <f t="shared" si="3"/>
        <v/>
      </c>
    </row>
    <row r="13" spans="2:35" s="40" customFormat="1" ht="15" customHeight="1">
      <c r="B13" s="8">
        <f>B12+1</f>
        <v>4</v>
      </c>
      <c r="C13" s="111"/>
      <c r="D13" s="112"/>
      <c r="E13" s="6"/>
      <c r="F13" s="1"/>
      <c r="G13" s="1"/>
      <c r="H13" s="1"/>
      <c r="I13" s="1"/>
      <c r="J13" s="1"/>
      <c r="K13" s="1"/>
      <c r="L13" s="1"/>
      <c r="M13" s="1"/>
      <c r="N13" s="101"/>
      <c r="O13" s="10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7"/>
      <c r="AD13" s="37"/>
      <c r="AE13" s="38" t="str">
        <f t="shared" si="0"/>
        <v/>
      </c>
      <c r="AF13" s="8"/>
      <c r="AG13" s="39" t="str">
        <f t="shared" si="1"/>
        <v/>
      </c>
      <c r="AH13" s="36" t="str">
        <f t="shared" si="2"/>
        <v/>
      </c>
      <c r="AI13" s="76" t="str">
        <f t="shared" si="3"/>
        <v/>
      </c>
    </row>
    <row r="14" spans="2:35" s="40" customFormat="1" ht="15" customHeight="1">
      <c r="B14" s="54">
        <f t="shared" ref="B14:B33" si="4">B13+1</f>
        <v>5</v>
      </c>
      <c r="C14" s="113"/>
      <c r="D14" s="114"/>
      <c r="E14" s="61"/>
      <c r="F14" s="62"/>
      <c r="G14" s="62"/>
      <c r="H14" s="62"/>
      <c r="I14" s="62"/>
      <c r="J14" s="62"/>
      <c r="K14" s="62"/>
      <c r="L14" s="62"/>
      <c r="M14" s="62"/>
      <c r="N14" s="102"/>
      <c r="O14" s="106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4"/>
      <c r="AD14" s="58"/>
      <c r="AE14" s="59" t="str">
        <f t="shared" si="0"/>
        <v/>
      </c>
      <c r="AF14" s="54"/>
      <c r="AG14" s="60" t="str">
        <f t="shared" si="1"/>
        <v/>
      </c>
      <c r="AH14" s="36" t="str">
        <f t="shared" si="2"/>
        <v/>
      </c>
      <c r="AI14" s="76" t="str">
        <f t="shared" si="3"/>
        <v/>
      </c>
    </row>
    <row r="15" spans="2:35" s="40" customFormat="1" ht="15" customHeight="1">
      <c r="B15" s="8">
        <f t="shared" si="4"/>
        <v>6</v>
      </c>
      <c r="C15" s="111"/>
      <c r="D15" s="112"/>
      <c r="E15" s="6"/>
      <c r="F15" s="1"/>
      <c r="G15" s="1"/>
      <c r="H15" s="1"/>
      <c r="I15" s="1"/>
      <c r="J15" s="1"/>
      <c r="K15" s="1"/>
      <c r="L15" s="1"/>
      <c r="M15" s="1"/>
      <c r="N15" s="101"/>
      <c r="O15" s="105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7"/>
      <c r="AD15" s="37"/>
      <c r="AE15" s="38" t="str">
        <f t="shared" si="0"/>
        <v/>
      </c>
      <c r="AF15" s="8"/>
      <c r="AG15" s="39" t="str">
        <f t="shared" si="1"/>
        <v/>
      </c>
      <c r="AH15" s="36" t="str">
        <f t="shared" si="2"/>
        <v/>
      </c>
      <c r="AI15" s="76" t="str">
        <f t="shared" si="3"/>
        <v/>
      </c>
    </row>
    <row r="16" spans="2:35" s="40" customFormat="1" ht="15" customHeight="1">
      <c r="B16" s="54">
        <f t="shared" si="4"/>
        <v>7</v>
      </c>
      <c r="C16" s="113"/>
      <c r="D16" s="114"/>
      <c r="E16" s="61"/>
      <c r="F16" s="62"/>
      <c r="G16" s="62"/>
      <c r="H16" s="62"/>
      <c r="I16" s="62"/>
      <c r="J16" s="62"/>
      <c r="K16" s="62"/>
      <c r="L16" s="62"/>
      <c r="M16" s="62"/>
      <c r="N16" s="102"/>
      <c r="O16" s="106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4"/>
      <c r="AD16" s="58"/>
      <c r="AE16" s="59" t="str">
        <f t="shared" si="0"/>
        <v/>
      </c>
      <c r="AF16" s="54"/>
      <c r="AG16" s="60" t="str">
        <f t="shared" si="1"/>
        <v/>
      </c>
      <c r="AH16" s="36" t="str">
        <f t="shared" si="2"/>
        <v/>
      </c>
      <c r="AI16" s="76" t="str">
        <f t="shared" si="3"/>
        <v/>
      </c>
    </row>
    <row r="17" spans="2:35" s="40" customFormat="1" ht="15" customHeight="1">
      <c r="B17" s="8">
        <f t="shared" si="4"/>
        <v>8</v>
      </c>
      <c r="C17" s="111"/>
      <c r="D17" s="112"/>
      <c r="E17" s="6"/>
      <c r="F17" s="1"/>
      <c r="G17" s="1"/>
      <c r="H17" s="1"/>
      <c r="I17" s="1"/>
      <c r="J17" s="1"/>
      <c r="K17" s="1"/>
      <c r="L17" s="1"/>
      <c r="M17" s="1"/>
      <c r="N17" s="101"/>
      <c r="O17" s="105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7"/>
      <c r="AD17" s="37"/>
      <c r="AE17" s="38" t="str">
        <f t="shared" si="0"/>
        <v/>
      </c>
      <c r="AF17" s="8"/>
      <c r="AG17" s="39" t="str">
        <f t="shared" si="1"/>
        <v/>
      </c>
      <c r="AH17" s="36" t="str">
        <f t="shared" si="2"/>
        <v/>
      </c>
      <c r="AI17" s="76" t="str">
        <f t="shared" si="3"/>
        <v/>
      </c>
    </row>
    <row r="18" spans="2:35" s="40" customFormat="1" ht="15" customHeight="1">
      <c r="B18" s="54">
        <f t="shared" si="4"/>
        <v>9</v>
      </c>
      <c r="C18" s="113"/>
      <c r="D18" s="114"/>
      <c r="E18" s="61"/>
      <c r="F18" s="62"/>
      <c r="G18" s="62"/>
      <c r="H18" s="62"/>
      <c r="I18" s="62"/>
      <c r="J18" s="62"/>
      <c r="K18" s="62"/>
      <c r="L18" s="62"/>
      <c r="M18" s="62"/>
      <c r="N18" s="102"/>
      <c r="O18" s="106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4"/>
      <c r="AD18" s="58"/>
      <c r="AE18" s="59" t="str">
        <f t="shared" si="0"/>
        <v/>
      </c>
      <c r="AF18" s="54"/>
      <c r="AG18" s="60" t="str">
        <f t="shared" si="1"/>
        <v/>
      </c>
      <c r="AH18" s="36" t="str">
        <f t="shared" si="2"/>
        <v/>
      </c>
      <c r="AI18" s="76" t="str">
        <f t="shared" si="3"/>
        <v/>
      </c>
    </row>
    <row r="19" spans="2:35" s="40" customFormat="1" ht="15" customHeight="1">
      <c r="B19" s="8">
        <f t="shared" si="4"/>
        <v>10</v>
      </c>
      <c r="C19" s="111"/>
      <c r="D19" s="112"/>
      <c r="E19" s="6"/>
      <c r="F19" s="1"/>
      <c r="G19" s="1"/>
      <c r="H19" s="1"/>
      <c r="I19" s="1"/>
      <c r="J19" s="1"/>
      <c r="K19" s="1"/>
      <c r="L19" s="1"/>
      <c r="M19" s="1"/>
      <c r="N19" s="101"/>
      <c r="O19" s="105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7"/>
      <c r="AD19" s="37"/>
      <c r="AE19" s="38" t="str">
        <f t="shared" si="0"/>
        <v/>
      </c>
      <c r="AF19" s="8"/>
      <c r="AG19" s="39" t="str">
        <f t="shared" si="1"/>
        <v/>
      </c>
      <c r="AH19" s="36" t="str">
        <f t="shared" si="2"/>
        <v/>
      </c>
      <c r="AI19" s="76" t="str">
        <f t="shared" si="3"/>
        <v/>
      </c>
    </row>
    <row r="20" spans="2:35" s="40" customFormat="1" ht="15" customHeight="1">
      <c r="B20" s="54">
        <f t="shared" si="4"/>
        <v>11</v>
      </c>
      <c r="C20" s="113"/>
      <c r="D20" s="114"/>
      <c r="E20" s="61"/>
      <c r="F20" s="62"/>
      <c r="G20" s="62"/>
      <c r="H20" s="62"/>
      <c r="I20" s="62"/>
      <c r="J20" s="62"/>
      <c r="K20" s="62"/>
      <c r="L20" s="62"/>
      <c r="M20" s="62"/>
      <c r="N20" s="102"/>
      <c r="O20" s="106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4"/>
      <c r="AD20" s="58"/>
      <c r="AE20" s="59" t="str">
        <f t="shared" si="0"/>
        <v/>
      </c>
      <c r="AF20" s="54"/>
      <c r="AG20" s="60" t="str">
        <f t="shared" si="1"/>
        <v/>
      </c>
      <c r="AH20" s="36" t="str">
        <f t="shared" si="2"/>
        <v/>
      </c>
      <c r="AI20" s="76" t="str">
        <f t="shared" si="3"/>
        <v/>
      </c>
    </row>
    <row r="21" spans="2:35" s="40" customFormat="1" ht="15" customHeight="1">
      <c r="B21" s="8">
        <f t="shared" si="4"/>
        <v>12</v>
      </c>
      <c r="C21" s="111"/>
      <c r="D21" s="112"/>
      <c r="E21" s="6"/>
      <c r="F21" s="1"/>
      <c r="G21" s="1"/>
      <c r="H21" s="1"/>
      <c r="I21" s="1"/>
      <c r="J21" s="1"/>
      <c r="K21" s="1"/>
      <c r="L21" s="1"/>
      <c r="M21" s="1"/>
      <c r="N21" s="101"/>
      <c r="O21" s="105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7"/>
      <c r="AD21" s="37"/>
      <c r="AE21" s="38" t="str">
        <f t="shared" si="0"/>
        <v/>
      </c>
      <c r="AF21" s="8"/>
      <c r="AG21" s="39" t="str">
        <f t="shared" si="1"/>
        <v/>
      </c>
      <c r="AH21" s="36" t="str">
        <f t="shared" si="2"/>
        <v/>
      </c>
      <c r="AI21" s="76" t="str">
        <f t="shared" si="3"/>
        <v/>
      </c>
    </row>
    <row r="22" spans="2:35" s="40" customFormat="1" ht="15" customHeight="1">
      <c r="B22" s="54">
        <f t="shared" si="4"/>
        <v>13</v>
      </c>
      <c r="C22" s="113"/>
      <c r="D22" s="114"/>
      <c r="E22" s="61"/>
      <c r="F22" s="62"/>
      <c r="G22" s="62"/>
      <c r="H22" s="62"/>
      <c r="I22" s="62"/>
      <c r="J22" s="62"/>
      <c r="K22" s="62"/>
      <c r="L22" s="62"/>
      <c r="M22" s="62"/>
      <c r="N22" s="102"/>
      <c r="O22" s="106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4"/>
      <c r="AD22" s="58"/>
      <c r="AE22" s="59" t="str">
        <f t="shared" si="0"/>
        <v/>
      </c>
      <c r="AF22" s="54"/>
      <c r="AG22" s="60" t="str">
        <f t="shared" si="1"/>
        <v/>
      </c>
      <c r="AH22" s="36" t="str">
        <f t="shared" si="2"/>
        <v/>
      </c>
      <c r="AI22" s="76" t="str">
        <f t="shared" si="3"/>
        <v/>
      </c>
    </row>
    <row r="23" spans="2:35" s="40" customFormat="1" ht="15" customHeight="1">
      <c r="B23" s="8">
        <f t="shared" si="4"/>
        <v>14</v>
      </c>
      <c r="C23" s="111"/>
      <c r="D23" s="112"/>
      <c r="E23" s="6"/>
      <c r="F23" s="1"/>
      <c r="G23" s="1"/>
      <c r="H23" s="1"/>
      <c r="I23" s="1"/>
      <c r="J23" s="1"/>
      <c r="K23" s="1"/>
      <c r="L23" s="1"/>
      <c r="M23" s="1"/>
      <c r="N23" s="101"/>
      <c r="O23" s="105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7"/>
      <c r="AD23" s="37"/>
      <c r="AE23" s="38" t="str">
        <f t="shared" si="0"/>
        <v/>
      </c>
      <c r="AF23" s="8"/>
      <c r="AG23" s="39" t="str">
        <f t="shared" si="1"/>
        <v/>
      </c>
      <c r="AH23" s="36" t="str">
        <f t="shared" si="2"/>
        <v/>
      </c>
      <c r="AI23" s="76" t="str">
        <f t="shared" si="3"/>
        <v/>
      </c>
    </row>
    <row r="24" spans="2:35" s="40" customFormat="1" ht="15" customHeight="1">
      <c r="B24" s="54">
        <f t="shared" si="4"/>
        <v>15</v>
      </c>
      <c r="C24" s="113"/>
      <c r="D24" s="114"/>
      <c r="E24" s="61"/>
      <c r="F24" s="62"/>
      <c r="G24" s="62"/>
      <c r="H24" s="62"/>
      <c r="I24" s="62"/>
      <c r="J24" s="62"/>
      <c r="K24" s="62"/>
      <c r="L24" s="62"/>
      <c r="M24" s="62"/>
      <c r="N24" s="102"/>
      <c r="O24" s="106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4"/>
      <c r="AD24" s="58"/>
      <c r="AE24" s="59" t="str">
        <f t="shared" si="0"/>
        <v/>
      </c>
      <c r="AF24" s="54"/>
      <c r="AG24" s="60" t="str">
        <f t="shared" si="1"/>
        <v/>
      </c>
      <c r="AH24" s="36" t="str">
        <f t="shared" si="2"/>
        <v/>
      </c>
      <c r="AI24" s="76" t="str">
        <f t="shared" si="3"/>
        <v/>
      </c>
    </row>
    <row r="25" spans="2:35" s="40" customFormat="1" ht="15" customHeight="1">
      <c r="B25" s="8">
        <f t="shared" si="4"/>
        <v>16</v>
      </c>
      <c r="C25" s="111"/>
      <c r="D25" s="112"/>
      <c r="E25" s="6"/>
      <c r="F25" s="1"/>
      <c r="G25" s="1"/>
      <c r="H25" s="1"/>
      <c r="I25" s="1"/>
      <c r="J25" s="1"/>
      <c r="K25" s="1"/>
      <c r="L25" s="1"/>
      <c r="M25" s="1"/>
      <c r="N25" s="101"/>
      <c r="O25" s="105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7"/>
      <c r="AD25" s="37"/>
      <c r="AE25" s="38" t="str">
        <f t="shared" si="0"/>
        <v/>
      </c>
      <c r="AF25" s="8"/>
      <c r="AG25" s="39" t="str">
        <f t="shared" si="1"/>
        <v/>
      </c>
      <c r="AH25" s="36" t="str">
        <f t="shared" si="2"/>
        <v/>
      </c>
      <c r="AI25" s="76" t="str">
        <f t="shared" si="3"/>
        <v/>
      </c>
    </row>
    <row r="26" spans="2:35" s="40" customFormat="1" ht="15" customHeight="1">
      <c r="B26" s="54">
        <f t="shared" si="4"/>
        <v>17</v>
      </c>
      <c r="C26" s="113"/>
      <c r="D26" s="114"/>
      <c r="E26" s="61"/>
      <c r="F26" s="62"/>
      <c r="G26" s="62"/>
      <c r="H26" s="62"/>
      <c r="I26" s="62"/>
      <c r="J26" s="62"/>
      <c r="K26" s="62"/>
      <c r="L26" s="62"/>
      <c r="M26" s="62"/>
      <c r="N26" s="102"/>
      <c r="O26" s="106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4"/>
      <c r="AD26" s="58"/>
      <c r="AE26" s="59" t="str">
        <f t="shared" si="0"/>
        <v/>
      </c>
      <c r="AF26" s="54"/>
      <c r="AG26" s="60" t="str">
        <f t="shared" si="1"/>
        <v/>
      </c>
      <c r="AH26" s="36" t="str">
        <f t="shared" si="2"/>
        <v/>
      </c>
      <c r="AI26" s="76" t="str">
        <f t="shared" si="3"/>
        <v/>
      </c>
    </row>
    <row r="27" spans="2:35" s="40" customFormat="1" ht="15" customHeight="1">
      <c r="B27" s="8">
        <f t="shared" si="4"/>
        <v>18</v>
      </c>
      <c r="C27" s="111"/>
      <c r="D27" s="112"/>
      <c r="E27" s="6"/>
      <c r="F27" s="1"/>
      <c r="G27" s="1"/>
      <c r="H27" s="1"/>
      <c r="I27" s="1"/>
      <c r="J27" s="1"/>
      <c r="K27" s="1"/>
      <c r="L27" s="1"/>
      <c r="M27" s="1"/>
      <c r="N27" s="101"/>
      <c r="O27" s="105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7"/>
      <c r="AD27" s="37"/>
      <c r="AE27" s="38" t="str">
        <f t="shared" si="0"/>
        <v/>
      </c>
      <c r="AF27" s="8"/>
      <c r="AG27" s="39" t="str">
        <f t="shared" si="1"/>
        <v/>
      </c>
      <c r="AH27" s="36" t="str">
        <f t="shared" si="2"/>
        <v/>
      </c>
      <c r="AI27" s="76" t="str">
        <f t="shared" si="3"/>
        <v/>
      </c>
    </row>
    <row r="28" spans="2:35" s="40" customFormat="1" ht="15" customHeight="1">
      <c r="B28" s="54">
        <f t="shared" si="4"/>
        <v>19</v>
      </c>
      <c r="C28" s="113"/>
      <c r="D28" s="114"/>
      <c r="E28" s="61"/>
      <c r="F28" s="62"/>
      <c r="G28" s="62"/>
      <c r="H28" s="62"/>
      <c r="I28" s="62"/>
      <c r="J28" s="62"/>
      <c r="K28" s="62"/>
      <c r="L28" s="62"/>
      <c r="M28" s="62"/>
      <c r="N28" s="102"/>
      <c r="O28" s="106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4"/>
      <c r="AD28" s="58"/>
      <c r="AE28" s="59" t="str">
        <f t="shared" si="0"/>
        <v/>
      </c>
      <c r="AF28" s="54"/>
      <c r="AG28" s="60" t="str">
        <f t="shared" si="1"/>
        <v/>
      </c>
      <c r="AH28" s="36" t="str">
        <f t="shared" si="2"/>
        <v/>
      </c>
      <c r="AI28" s="76" t="str">
        <f t="shared" si="3"/>
        <v/>
      </c>
    </row>
    <row r="29" spans="2:35" s="40" customFormat="1" ht="15" customHeight="1">
      <c r="B29" s="8">
        <f t="shared" si="4"/>
        <v>20</v>
      </c>
      <c r="C29" s="111"/>
      <c r="D29" s="112"/>
      <c r="E29" s="6"/>
      <c r="F29" s="1"/>
      <c r="G29" s="1"/>
      <c r="H29" s="1"/>
      <c r="I29" s="1"/>
      <c r="J29" s="1"/>
      <c r="K29" s="1"/>
      <c r="L29" s="1"/>
      <c r="M29" s="1"/>
      <c r="N29" s="101"/>
      <c r="O29" s="105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7"/>
      <c r="AD29" s="37"/>
      <c r="AE29" s="38" t="str">
        <f t="shared" si="0"/>
        <v/>
      </c>
      <c r="AF29" s="8"/>
      <c r="AG29" s="39" t="str">
        <f t="shared" si="1"/>
        <v/>
      </c>
      <c r="AH29" s="36" t="str">
        <f t="shared" si="2"/>
        <v/>
      </c>
      <c r="AI29" s="76" t="str">
        <f t="shared" si="3"/>
        <v/>
      </c>
    </row>
    <row r="30" spans="2:35" s="40" customFormat="1" ht="15" customHeight="1">
      <c r="B30" s="54">
        <f t="shared" si="4"/>
        <v>21</v>
      </c>
      <c r="C30" s="113"/>
      <c r="D30" s="114"/>
      <c r="E30" s="61"/>
      <c r="F30" s="62"/>
      <c r="G30" s="62"/>
      <c r="H30" s="62"/>
      <c r="I30" s="62"/>
      <c r="J30" s="62"/>
      <c r="K30" s="62"/>
      <c r="L30" s="62"/>
      <c r="M30" s="62"/>
      <c r="N30" s="102"/>
      <c r="O30" s="106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4"/>
      <c r="AD30" s="58"/>
      <c r="AE30" s="59" t="str">
        <f t="shared" si="0"/>
        <v/>
      </c>
      <c r="AF30" s="54"/>
      <c r="AG30" s="60" t="str">
        <f t="shared" si="1"/>
        <v/>
      </c>
      <c r="AH30" s="36" t="str">
        <f t="shared" si="2"/>
        <v/>
      </c>
      <c r="AI30" s="76" t="str">
        <f t="shared" si="3"/>
        <v/>
      </c>
    </row>
    <row r="31" spans="2:35" s="40" customFormat="1" ht="15" customHeight="1">
      <c r="B31" s="8">
        <f t="shared" si="4"/>
        <v>22</v>
      </c>
      <c r="C31" s="111"/>
      <c r="D31" s="112"/>
      <c r="E31" s="6"/>
      <c r="F31" s="1"/>
      <c r="G31" s="1"/>
      <c r="H31" s="1"/>
      <c r="I31" s="1"/>
      <c r="J31" s="1"/>
      <c r="K31" s="1"/>
      <c r="L31" s="1"/>
      <c r="M31" s="1"/>
      <c r="N31" s="101"/>
      <c r="O31" s="105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7"/>
      <c r="AD31" s="37"/>
      <c r="AE31" s="38" t="str">
        <f t="shared" si="0"/>
        <v/>
      </c>
      <c r="AF31" s="8"/>
      <c r="AG31" s="39" t="str">
        <f t="shared" si="1"/>
        <v/>
      </c>
      <c r="AH31" s="36" t="str">
        <f t="shared" si="2"/>
        <v/>
      </c>
      <c r="AI31" s="76" t="str">
        <f t="shared" si="3"/>
        <v/>
      </c>
    </row>
    <row r="32" spans="2:35" s="40" customFormat="1" ht="15" customHeight="1">
      <c r="B32" s="54">
        <f t="shared" si="4"/>
        <v>23</v>
      </c>
      <c r="C32" s="113"/>
      <c r="D32" s="114"/>
      <c r="E32" s="61"/>
      <c r="F32" s="62"/>
      <c r="G32" s="62"/>
      <c r="H32" s="62"/>
      <c r="I32" s="62"/>
      <c r="J32" s="62"/>
      <c r="K32" s="62"/>
      <c r="L32" s="62"/>
      <c r="M32" s="62"/>
      <c r="N32" s="102"/>
      <c r="O32" s="106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4"/>
      <c r="AD32" s="58"/>
      <c r="AE32" s="59" t="str">
        <f t="shared" si="0"/>
        <v/>
      </c>
      <c r="AF32" s="54"/>
      <c r="AG32" s="60" t="str">
        <f t="shared" si="1"/>
        <v/>
      </c>
      <c r="AH32" s="36" t="str">
        <f t="shared" si="2"/>
        <v/>
      </c>
      <c r="AI32" s="76" t="str">
        <f t="shared" si="3"/>
        <v/>
      </c>
    </row>
    <row r="33" spans="2:35" s="40" customFormat="1" ht="15" customHeight="1">
      <c r="B33" s="8">
        <f t="shared" si="4"/>
        <v>24</v>
      </c>
      <c r="C33" s="111"/>
      <c r="D33" s="112"/>
      <c r="E33" s="6"/>
      <c r="F33" s="1"/>
      <c r="G33" s="1"/>
      <c r="H33" s="1"/>
      <c r="I33" s="1"/>
      <c r="J33" s="1"/>
      <c r="K33" s="1"/>
      <c r="L33" s="1"/>
      <c r="M33" s="1"/>
      <c r="N33" s="101"/>
      <c r="O33" s="105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7"/>
      <c r="AD33" s="37"/>
      <c r="AE33" s="38" t="str">
        <f t="shared" si="0"/>
        <v/>
      </c>
      <c r="AF33" s="8"/>
      <c r="AG33" s="39" t="str">
        <f t="shared" si="1"/>
        <v/>
      </c>
      <c r="AH33" s="36" t="str">
        <f t="shared" si="2"/>
        <v/>
      </c>
      <c r="AI33" s="76" t="str">
        <f t="shared" si="3"/>
        <v/>
      </c>
    </row>
    <row r="34" spans="2:35" s="40" customFormat="1" ht="15" customHeight="1">
      <c r="B34" s="54">
        <f t="shared" ref="B34:B49" si="5">B33+1</f>
        <v>25</v>
      </c>
      <c r="C34" s="113"/>
      <c r="D34" s="114"/>
      <c r="E34" s="61"/>
      <c r="F34" s="62"/>
      <c r="G34" s="62"/>
      <c r="H34" s="62"/>
      <c r="I34" s="62"/>
      <c r="J34" s="62"/>
      <c r="K34" s="62"/>
      <c r="L34" s="62"/>
      <c r="M34" s="62"/>
      <c r="N34" s="102"/>
      <c r="O34" s="106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4"/>
      <c r="AD34" s="58"/>
      <c r="AE34" s="59" t="str">
        <f t="shared" si="0"/>
        <v/>
      </c>
      <c r="AF34" s="54"/>
      <c r="AG34" s="60" t="str">
        <f t="shared" si="1"/>
        <v/>
      </c>
      <c r="AH34" s="36" t="str">
        <f t="shared" si="2"/>
        <v/>
      </c>
      <c r="AI34" s="76" t="str">
        <f t="shared" si="3"/>
        <v/>
      </c>
    </row>
    <row r="35" spans="2:35" ht="15" customHeight="1">
      <c r="B35" s="8">
        <f t="shared" si="5"/>
        <v>26</v>
      </c>
      <c r="C35" s="111"/>
      <c r="D35" s="112"/>
      <c r="E35" s="6"/>
      <c r="F35" s="1"/>
      <c r="G35" s="1"/>
      <c r="H35" s="1"/>
      <c r="I35" s="1"/>
      <c r="J35" s="1"/>
      <c r="K35" s="1"/>
      <c r="L35" s="1"/>
      <c r="M35" s="1"/>
      <c r="N35" s="101"/>
      <c r="O35" s="105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7"/>
      <c r="AD35" s="37"/>
      <c r="AE35" s="38" t="str">
        <f t="shared" si="0"/>
        <v/>
      </c>
      <c r="AF35" s="8"/>
      <c r="AG35" s="39" t="str">
        <f t="shared" si="1"/>
        <v/>
      </c>
      <c r="AH35" s="36" t="str">
        <f t="shared" si="2"/>
        <v/>
      </c>
      <c r="AI35" s="76" t="str">
        <f t="shared" si="3"/>
        <v/>
      </c>
    </row>
    <row r="36" spans="2:35" ht="15" customHeight="1">
      <c r="B36" s="54">
        <f t="shared" si="5"/>
        <v>27</v>
      </c>
      <c r="C36" s="113"/>
      <c r="D36" s="114"/>
      <c r="E36" s="61"/>
      <c r="F36" s="62"/>
      <c r="G36" s="62"/>
      <c r="H36" s="62"/>
      <c r="I36" s="62"/>
      <c r="J36" s="62"/>
      <c r="K36" s="62"/>
      <c r="L36" s="62"/>
      <c r="M36" s="62"/>
      <c r="N36" s="102"/>
      <c r="O36" s="106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4"/>
      <c r="AD36" s="58"/>
      <c r="AE36" s="59" t="str">
        <f t="shared" si="0"/>
        <v/>
      </c>
      <c r="AF36" s="54"/>
      <c r="AG36" s="60" t="str">
        <f t="shared" si="1"/>
        <v/>
      </c>
      <c r="AH36" s="36" t="str">
        <f t="shared" si="2"/>
        <v/>
      </c>
      <c r="AI36" s="76" t="str">
        <f t="shared" si="3"/>
        <v/>
      </c>
    </row>
    <row r="37" spans="2:35" ht="15" customHeight="1">
      <c r="B37" s="8">
        <f t="shared" si="5"/>
        <v>28</v>
      </c>
      <c r="C37" s="111"/>
      <c r="D37" s="112"/>
      <c r="E37" s="6"/>
      <c r="F37" s="1"/>
      <c r="G37" s="1"/>
      <c r="H37" s="1"/>
      <c r="I37" s="1"/>
      <c r="J37" s="1"/>
      <c r="K37" s="1"/>
      <c r="L37" s="1"/>
      <c r="M37" s="1"/>
      <c r="N37" s="101"/>
      <c r="O37" s="105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7"/>
      <c r="AD37" s="37"/>
      <c r="AE37" s="38" t="str">
        <f t="shared" si="0"/>
        <v/>
      </c>
      <c r="AF37" s="8"/>
      <c r="AG37" s="39" t="str">
        <f t="shared" si="1"/>
        <v/>
      </c>
      <c r="AH37" s="36" t="str">
        <f t="shared" si="2"/>
        <v/>
      </c>
      <c r="AI37" s="76" t="str">
        <f t="shared" si="3"/>
        <v/>
      </c>
    </row>
    <row r="38" spans="2:35" ht="15" customHeight="1">
      <c r="B38" s="54">
        <f t="shared" si="5"/>
        <v>29</v>
      </c>
      <c r="C38" s="113"/>
      <c r="D38" s="114"/>
      <c r="E38" s="61"/>
      <c r="F38" s="62"/>
      <c r="G38" s="62"/>
      <c r="H38" s="62"/>
      <c r="I38" s="62"/>
      <c r="J38" s="62"/>
      <c r="K38" s="62"/>
      <c r="L38" s="62"/>
      <c r="M38" s="62"/>
      <c r="N38" s="102"/>
      <c r="O38" s="106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4"/>
      <c r="AD38" s="58"/>
      <c r="AE38" s="59" t="str">
        <f t="shared" si="0"/>
        <v/>
      </c>
      <c r="AF38" s="54"/>
      <c r="AG38" s="60" t="str">
        <f t="shared" si="1"/>
        <v/>
      </c>
      <c r="AH38" s="36" t="str">
        <f t="shared" si="2"/>
        <v/>
      </c>
      <c r="AI38" s="76" t="str">
        <f t="shared" si="3"/>
        <v/>
      </c>
    </row>
    <row r="39" spans="2:35" ht="15" customHeight="1">
      <c r="B39" s="8">
        <f t="shared" si="5"/>
        <v>30</v>
      </c>
      <c r="C39" s="111"/>
      <c r="D39" s="112"/>
      <c r="E39" s="6"/>
      <c r="F39" s="1"/>
      <c r="G39" s="1"/>
      <c r="H39" s="1"/>
      <c r="I39" s="1"/>
      <c r="J39" s="1"/>
      <c r="K39" s="1"/>
      <c r="L39" s="1"/>
      <c r="M39" s="1"/>
      <c r="N39" s="101"/>
      <c r="O39" s="105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7"/>
      <c r="AD39" s="37"/>
      <c r="AE39" s="38" t="str">
        <f t="shared" si="0"/>
        <v/>
      </c>
      <c r="AF39" s="8"/>
      <c r="AG39" s="39" t="str">
        <f t="shared" si="1"/>
        <v/>
      </c>
      <c r="AH39" s="36" t="str">
        <f t="shared" si="2"/>
        <v/>
      </c>
      <c r="AI39" s="76" t="str">
        <f t="shared" si="3"/>
        <v/>
      </c>
    </row>
    <row r="40" spans="2:35" ht="15" customHeight="1">
      <c r="B40" s="54">
        <f t="shared" si="5"/>
        <v>31</v>
      </c>
      <c r="C40" s="113"/>
      <c r="D40" s="114"/>
      <c r="E40" s="61"/>
      <c r="F40" s="62"/>
      <c r="G40" s="62"/>
      <c r="H40" s="62"/>
      <c r="I40" s="62"/>
      <c r="J40" s="62"/>
      <c r="K40" s="62"/>
      <c r="L40" s="62"/>
      <c r="M40" s="62"/>
      <c r="N40" s="102"/>
      <c r="O40" s="106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4"/>
      <c r="AD40" s="58"/>
      <c r="AE40" s="59" t="str">
        <f t="shared" si="0"/>
        <v/>
      </c>
      <c r="AF40" s="54"/>
      <c r="AG40" s="60" t="str">
        <f t="shared" si="1"/>
        <v/>
      </c>
      <c r="AH40" s="36" t="str">
        <f t="shared" si="2"/>
        <v/>
      </c>
      <c r="AI40" s="76" t="str">
        <f t="shared" si="3"/>
        <v/>
      </c>
    </row>
    <row r="41" spans="2:35" ht="15" customHeight="1">
      <c r="B41" s="8">
        <f t="shared" si="5"/>
        <v>32</v>
      </c>
      <c r="C41" s="111"/>
      <c r="D41" s="112"/>
      <c r="E41" s="6"/>
      <c r="F41" s="1"/>
      <c r="G41" s="1"/>
      <c r="H41" s="1"/>
      <c r="I41" s="1"/>
      <c r="J41" s="1"/>
      <c r="K41" s="1"/>
      <c r="L41" s="1"/>
      <c r="M41" s="1"/>
      <c r="N41" s="101"/>
      <c r="O41" s="105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7"/>
      <c r="AD41" s="37"/>
      <c r="AE41" s="38" t="str">
        <f t="shared" si="0"/>
        <v/>
      </c>
      <c r="AF41" s="8"/>
      <c r="AG41" s="39" t="str">
        <f t="shared" si="1"/>
        <v/>
      </c>
      <c r="AH41" s="36" t="str">
        <f t="shared" si="2"/>
        <v/>
      </c>
      <c r="AI41" s="76" t="str">
        <f t="shared" si="3"/>
        <v/>
      </c>
    </row>
    <row r="42" spans="2:35" ht="15" customHeight="1">
      <c r="B42" s="54">
        <f t="shared" si="5"/>
        <v>33</v>
      </c>
      <c r="C42" s="113"/>
      <c r="D42" s="114"/>
      <c r="E42" s="61"/>
      <c r="F42" s="62"/>
      <c r="G42" s="62"/>
      <c r="H42" s="62"/>
      <c r="I42" s="62"/>
      <c r="J42" s="62"/>
      <c r="K42" s="62"/>
      <c r="L42" s="62"/>
      <c r="M42" s="62"/>
      <c r="N42" s="102"/>
      <c r="O42" s="106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4"/>
      <c r="AD42" s="58"/>
      <c r="AE42" s="59" t="str">
        <f t="shared" si="0"/>
        <v/>
      </c>
      <c r="AF42" s="54"/>
      <c r="AG42" s="60" t="str">
        <f t="shared" si="1"/>
        <v/>
      </c>
      <c r="AH42" s="36" t="str">
        <f t="shared" si="2"/>
        <v/>
      </c>
      <c r="AI42" s="76" t="str">
        <f t="shared" si="3"/>
        <v/>
      </c>
    </row>
    <row r="43" spans="2:35" ht="15" customHeight="1">
      <c r="B43" s="8">
        <f t="shared" si="5"/>
        <v>34</v>
      </c>
      <c r="C43" s="111"/>
      <c r="D43" s="112"/>
      <c r="E43" s="6"/>
      <c r="F43" s="1"/>
      <c r="G43" s="1"/>
      <c r="H43" s="1"/>
      <c r="I43" s="1"/>
      <c r="J43" s="1"/>
      <c r="K43" s="1"/>
      <c r="L43" s="1"/>
      <c r="M43" s="1"/>
      <c r="N43" s="101"/>
      <c r="O43" s="105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7"/>
      <c r="AD43" s="37"/>
      <c r="AE43" s="38" t="str">
        <f t="shared" si="0"/>
        <v/>
      </c>
      <c r="AF43" s="8"/>
      <c r="AG43" s="39" t="str">
        <f t="shared" si="1"/>
        <v/>
      </c>
      <c r="AH43" s="36" t="str">
        <f t="shared" si="2"/>
        <v/>
      </c>
      <c r="AI43" s="76" t="str">
        <f t="shared" si="3"/>
        <v/>
      </c>
    </row>
    <row r="44" spans="2:35" ht="15" customHeight="1">
      <c r="B44" s="54">
        <f>B43+1</f>
        <v>35</v>
      </c>
      <c r="C44" s="113"/>
      <c r="D44" s="114"/>
      <c r="E44" s="61"/>
      <c r="F44" s="62"/>
      <c r="G44" s="62"/>
      <c r="H44" s="62"/>
      <c r="I44" s="62"/>
      <c r="J44" s="62"/>
      <c r="K44" s="62"/>
      <c r="L44" s="62"/>
      <c r="M44" s="62"/>
      <c r="N44" s="102"/>
      <c r="O44" s="106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4"/>
      <c r="AD44" s="58"/>
      <c r="AE44" s="59" t="str">
        <f t="shared" si="0"/>
        <v/>
      </c>
      <c r="AF44" s="54"/>
      <c r="AG44" s="60" t="str">
        <f t="shared" si="1"/>
        <v/>
      </c>
      <c r="AH44" s="36" t="str">
        <f t="shared" si="2"/>
        <v/>
      </c>
      <c r="AI44" s="76" t="str">
        <f t="shared" si="3"/>
        <v/>
      </c>
    </row>
    <row r="45" spans="2:35" ht="15" customHeight="1">
      <c r="B45" s="8">
        <f t="shared" si="5"/>
        <v>36</v>
      </c>
      <c r="C45" s="111"/>
      <c r="D45" s="112"/>
      <c r="E45" s="6"/>
      <c r="F45" s="1"/>
      <c r="G45" s="1"/>
      <c r="H45" s="1"/>
      <c r="I45" s="1"/>
      <c r="J45" s="1"/>
      <c r="K45" s="1"/>
      <c r="L45" s="1"/>
      <c r="M45" s="1"/>
      <c r="N45" s="101"/>
      <c r="O45" s="105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7"/>
      <c r="AD45" s="37"/>
      <c r="AE45" s="38" t="str">
        <f t="shared" si="0"/>
        <v/>
      </c>
      <c r="AF45" s="8"/>
      <c r="AG45" s="39" t="str">
        <f t="shared" si="1"/>
        <v/>
      </c>
      <c r="AH45" s="36" t="str">
        <f t="shared" si="2"/>
        <v/>
      </c>
      <c r="AI45" s="76" t="str">
        <f t="shared" si="3"/>
        <v/>
      </c>
    </row>
    <row r="46" spans="2:35" ht="15" customHeight="1">
      <c r="B46" s="54">
        <f>B45+1</f>
        <v>37</v>
      </c>
      <c r="C46" s="113"/>
      <c r="D46" s="114"/>
      <c r="E46" s="61"/>
      <c r="F46" s="62"/>
      <c r="G46" s="62"/>
      <c r="H46" s="62"/>
      <c r="I46" s="62"/>
      <c r="J46" s="62"/>
      <c r="K46" s="62"/>
      <c r="L46" s="62"/>
      <c r="M46" s="62"/>
      <c r="N46" s="102"/>
      <c r="O46" s="106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4"/>
      <c r="AD46" s="58"/>
      <c r="AE46" s="59" t="str">
        <f t="shared" si="0"/>
        <v/>
      </c>
      <c r="AF46" s="54"/>
      <c r="AG46" s="60" t="str">
        <f t="shared" si="1"/>
        <v/>
      </c>
      <c r="AH46" s="36" t="str">
        <f t="shared" si="2"/>
        <v/>
      </c>
      <c r="AI46" s="76" t="str">
        <f t="shared" si="3"/>
        <v/>
      </c>
    </row>
    <row r="47" spans="2:35" ht="15" customHeight="1">
      <c r="B47" s="8">
        <f t="shared" si="5"/>
        <v>38</v>
      </c>
      <c r="C47" s="111"/>
      <c r="D47" s="112"/>
      <c r="E47" s="6"/>
      <c r="F47" s="1"/>
      <c r="G47" s="1"/>
      <c r="H47" s="1"/>
      <c r="I47" s="1"/>
      <c r="J47" s="1"/>
      <c r="K47" s="1"/>
      <c r="L47" s="1"/>
      <c r="M47" s="1"/>
      <c r="N47" s="101"/>
      <c r="O47" s="105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7"/>
      <c r="AD47" s="37"/>
      <c r="AE47" s="38" t="str">
        <f t="shared" si="0"/>
        <v/>
      </c>
      <c r="AF47" s="8"/>
      <c r="AG47" s="39" t="str">
        <f t="shared" si="1"/>
        <v/>
      </c>
      <c r="AH47" s="36" t="str">
        <f t="shared" si="2"/>
        <v/>
      </c>
      <c r="AI47" s="76" t="str">
        <f t="shared" si="3"/>
        <v/>
      </c>
    </row>
    <row r="48" spans="2:35" ht="15" customHeight="1">
      <c r="B48" s="54">
        <f>B47+1</f>
        <v>39</v>
      </c>
      <c r="C48" s="113"/>
      <c r="D48" s="114"/>
      <c r="E48" s="61"/>
      <c r="F48" s="62"/>
      <c r="G48" s="62"/>
      <c r="H48" s="62"/>
      <c r="I48" s="62"/>
      <c r="J48" s="62"/>
      <c r="K48" s="62"/>
      <c r="L48" s="62"/>
      <c r="M48" s="62"/>
      <c r="N48" s="102"/>
      <c r="O48" s="106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4"/>
      <c r="AD48" s="58"/>
      <c r="AE48" s="59" t="str">
        <f t="shared" si="0"/>
        <v/>
      </c>
      <c r="AF48" s="54"/>
      <c r="AG48" s="60" t="str">
        <f t="shared" si="1"/>
        <v/>
      </c>
      <c r="AH48" s="36" t="str">
        <f t="shared" si="2"/>
        <v/>
      </c>
      <c r="AI48" s="76" t="str">
        <f t="shared" si="3"/>
        <v/>
      </c>
    </row>
    <row r="49" spans="1:35" ht="15" customHeight="1">
      <c r="B49" s="8">
        <f t="shared" si="5"/>
        <v>40</v>
      </c>
      <c r="C49" s="111"/>
      <c r="D49" s="112"/>
      <c r="E49" s="6"/>
      <c r="F49" s="1"/>
      <c r="G49" s="1"/>
      <c r="H49" s="1"/>
      <c r="I49" s="1"/>
      <c r="J49" s="1"/>
      <c r="K49" s="1"/>
      <c r="L49" s="1"/>
      <c r="M49" s="1"/>
      <c r="N49" s="101"/>
      <c r="O49" s="105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7"/>
      <c r="AD49" s="37"/>
      <c r="AE49" s="38" t="str">
        <f t="shared" si="0"/>
        <v/>
      </c>
      <c r="AF49" s="8"/>
      <c r="AG49" s="39" t="str">
        <f t="shared" si="1"/>
        <v/>
      </c>
      <c r="AH49" s="36" t="str">
        <f t="shared" si="2"/>
        <v/>
      </c>
      <c r="AI49" s="76" t="str">
        <f t="shared" si="3"/>
        <v/>
      </c>
    </row>
    <row r="50" spans="1:35" s="89" customFormat="1" ht="15.75" customHeight="1">
      <c r="B50" s="84"/>
      <c r="C50" s="90"/>
      <c r="D50" s="91" t="s">
        <v>21</v>
      </c>
      <c r="E50" s="92">
        <f>IF(E$9="","",E$9)</f>
        <v>12</v>
      </c>
      <c r="F50" s="92">
        <f t="shared" ref="F50:N50" si="6">IF(F$9="","",F$9)</f>
        <v>15</v>
      </c>
      <c r="G50" s="92">
        <f t="shared" si="6"/>
        <v>12</v>
      </c>
      <c r="H50" s="92">
        <f t="shared" si="6"/>
        <v>12</v>
      </c>
      <c r="I50" s="92">
        <f t="shared" si="6"/>
        <v>12</v>
      </c>
      <c r="J50" s="92">
        <f t="shared" si="6"/>
        <v>15</v>
      </c>
      <c r="K50" s="92">
        <f t="shared" si="6"/>
        <v>17</v>
      </c>
      <c r="L50" s="92">
        <f t="shared" si="6"/>
        <v>12</v>
      </c>
      <c r="M50" s="92">
        <f t="shared" si="6"/>
        <v>12</v>
      </c>
      <c r="N50" s="92">
        <f t="shared" si="6"/>
        <v>10</v>
      </c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3"/>
      <c r="AE50" s="94"/>
      <c r="AF50" s="84"/>
      <c r="AG50" s="95"/>
      <c r="AH50" s="96"/>
      <c r="AI50" s="97"/>
    </row>
    <row r="51" spans="1:35" s="89" customFormat="1" ht="15" customHeight="1">
      <c r="A51" s="86"/>
      <c r="B51" s="84"/>
      <c r="C51" s="90"/>
      <c r="E51" s="92">
        <v>0</v>
      </c>
      <c r="F51" s="92">
        <v>0</v>
      </c>
      <c r="G51" s="92">
        <v>0</v>
      </c>
      <c r="H51" s="92">
        <v>0</v>
      </c>
      <c r="I51" s="92">
        <v>0</v>
      </c>
      <c r="J51" s="92">
        <v>0</v>
      </c>
      <c r="K51" s="92">
        <v>0</v>
      </c>
      <c r="L51" s="92">
        <v>0</v>
      </c>
      <c r="M51" s="92">
        <v>0</v>
      </c>
      <c r="N51" s="92">
        <v>0</v>
      </c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3"/>
      <c r="AE51" s="94"/>
      <c r="AF51" s="84"/>
      <c r="AG51" s="95"/>
      <c r="AH51" s="96"/>
      <c r="AI51" s="97"/>
    </row>
    <row r="52" spans="1:35" s="89" customFormat="1" ht="15" customHeight="1">
      <c r="B52" s="97" t="s">
        <v>18</v>
      </c>
      <c r="C52" s="98">
        <f>SUM($AI10:$AI50)</f>
        <v>0</v>
      </c>
      <c r="D52" s="91" t="s">
        <v>15</v>
      </c>
      <c r="E52" s="97">
        <f t="shared" ref="E52:P52" si="7">IF(E$9&gt;0,COUNTIF(E$10:E$49,"="&amp;E$9),0)</f>
        <v>0</v>
      </c>
      <c r="F52" s="97">
        <f t="shared" si="7"/>
        <v>0</v>
      </c>
      <c r="G52" s="97">
        <f t="shared" si="7"/>
        <v>0</v>
      </c>
      <c r="H52" s="97">
        <f t="shared" si="7"/>
        <v>0</v>
      </c>
      <c r="I52" s="97">
        <f t="shared" si="7"/>
        <v>0</v>
      </c>
      <c r="J52" s="97">
        <f t="shared" si="7"/>
        <v>0</v>
      </c>
      <c r="K52" s="97">
        <f t="shared" si="7"/>
        <v>0</v>
      </c>
      <c r="L52" s="97">
        <f t="shared" si="7"/>
        <v>0</v>
      </c>
      <c r="M52" s="97">
        <f t="shared" si="7"/>
        <v>0</v>
      </c>
      <c r="N52" s="97">
        <f t="shared" si="7"/>
        <v>0</v>
      </c>
      <c r="O52" s="97">
        <f t="shared" si="7"/>
        <v>0</v>
      </c>
      <c r="P52" s="97">
        <f t="shared" si="7"/>
        <v>0</v>
      </c>
      <c r="Q52" s="97">
        <f t="shared" ref="Q52:AC52" si="8">IF(Q$9&gt;0,COUNTIF(Q$10:Q$49,"="&amp;Q$9),0)</f>
        <v>0</v>
      </c>
      <c r="R52" s="97">
        <f t="shared" si="8"/>
        <v>0</v>
      </c>
      <c r="S52" s="97">
        <f t="shared" si="8"/>
        <v>0</v>
      </c>
      <c r="T52" s="97">
        <f t="shared" si="8"/>
        <v>0</v>
      </c>
      <c r="U52" s="97">
        <f t="shared" si="8"/>
        <v>0</v>
      </c>
      <c r="V52" s="97">
        <f t="shared" si="8"/>
        <v>0</v>
      </c>
      <c r="W52" s="97">
        <f t="shared" si="8"/>
        <v>0</v>
      </c>
      <c r="X52" s="97">
        <f t="shared" si="8"/>
        <v>0</v>
      </c>
      <c r="Y52" s="97">
        <f t="shared" si="8"/>
        <v>0</v>
      </c>
      <c r="Z52" s="97">
        <f t="shared" si="8"/>
        <v>0</v>
      </c>
      <c r="AA52" s="97">
        <f t="shared" si="8"/>
        <v>0</v>
      </c>
      <c r="AB52" s="97">
        <f t="shared" si="8"/>
        <v>0</v>
      </c>
      <c r="AC52" s="97">
        <f t="shared" si="8"/>
        <v>0</v>
      </c>
      <c r="AD52" s="99"/>
    </row>
    <row r="53" spans="1:35" s="89" customFormat="1" ht="15" customHeight="1">
      <c r="B53" s="97"/>
      <c r="D53" s="91" t="s">
        <v>16</v>
      </c>
      <c r="E53" s="97">
        <f t="shared" ref="E53:P53" si="9">IF(E$9&gt;0,$C$52-SUM(E$54,E$52),0)</f>
        <v>0</v>
      </c>
      <c r="F53" s="97">
        <f t="shared" si="9"/>
        <v>0</v>
      </c>
      <c r="G53" s="97">
        <f t="shared" si="9"/>
        <v>0</v>
      </c>
      <c r="H53" s="97">
        <f t="shared" si="9"/>
        <v>0</v>
      </c>
      <c r="I53" s="97">
        <f t="shared" si="9"/>
        <v>0</v>
      </c>
      <c r="J53" s="97">
        <f t="shared" si="9"/>
        <v>0</v>
      </c>
      <c r="K53" s="97">
        <f t="shared" si="9"/>
        <v>0</v>
      </c>
      <c r="L53" s="97">
        <f t="shared" si="9"/>
        <v>0</v>
      </c>
      <c r="M53" s="97">
        <f t="shared" si="9"/>
        <v>0</v>
      </c>
      <c r="N53" s="97">
        <f t="shared" si="9"/>
        <v>0</v>
      </c>
      <c r="O53" s="97">
        <f t="shared" si="9"/>
        <v>0</v>
      </c>
      <c r="P53" s="97">
        <f t="shared" si="9"/>
        <v>0</v>
      </c>
      <c r="Q53" s="97">
        <f t="shared" ref="Q53:AC53" si="10">IF(Q$9&gt;0,$C$52-SUM(Q$54,Q$52),0)</f>
        <v>0</v>
      </c>
      <c r="R53" s="97">
        <f t="shared" si="10"/>
        <v>0</v>
      </c>
      <c r="S53" s="97">
        <f t="shared" si="10"/>
        <v>0</v>
      </c>
      <c r="T53" s="97">
        <f t="shared" si="10"/>
        <v>0</v>
      </c>
      <c r="U53" s="97">
        <f t="shared" si="10"/>
        <v>0</v>
      </c>
      <c r="V53" s="97">
        <f t="shared" si="10"/>
        <v>0</v>
      </c>
      <c r="W53" s="97">
        <f t="shared" si="10"/>
        <v>0</v>
      </c>
      <c r="X53" s="97">
        <f t="shared" si="10"/>
        <v>0</v>
      </c>
      <c r="Y53" s="97">
        <f t="shared" si="10"/>
        <v>0</v>
      </c>
      <c r="Z53" s="97">
        <f t="shared" si="10"/>
        <v>0</v>
      </c>
      <c r="AA53" s="97">
        <f t="shared" si="10"/>
        <v>0</v>
      </c>
      <c r="AB53" s="97">
        <f t="shared" si="10"/>
        <v>0</v>
      </c>
      <c r="AC53" s="97">
        <f t="shared" si="10"/>
        <v>0</v>
      </c>
      <c r="AD53" s="99"/>
    </row>
    <row r="54" spans="1:35" s="89" customFormat="1" ht="15" customHeight="1">
      <c r="B54" s="97"/>
      <c r="D54" s="89" t="s">
        <v>17</v>
      </c>
      <c r="E54" s="97">
        <f t="shared" ref="E54:P54" si="11">IF(E$9&gt;0,COUNTIF(E$10:E$49,"="&amp;0),0)</f>
        <v>0</v>
      </c>
      <c r="F54" s="97">
        <f t="shared" si="11"/>
        <v>0</v>
      </c>
      <c r="G54" s="97">
        <f t="shared" si="11"/>
        <v>0</v>
      </c>
      <c r="H54" s="97">
        <f t="shared" si="11"/>
        <v>0</v>
      </c>
      <c r="I54" s="97">
        <f t="shared" si="11"/>
        <v>0</v>
      </c>
      <c r="J54" s="97">
        <f t="shared" si="11"/>
        <v>0</v>
      </c>
      <c r="K54" s="97">
        <f t="shared" si="11"/>
        <v>0</v>
      </c>
      <c r="L54" s="97">
        <f t="shared" si="11"/>
        <v>0</v>
      </c>
      <c r="M54" s="97">
        <f t="shared" si="11"/>
        <v>0</v>
      </c>
      <c r="N54" s="97">
        <f t="shared" si="11"/>
        <v>0</v>
      </c>
      <c r="O54" s="97">
        <f t="shared" si="11"/>
        <v>0</v>
      </c>
      <c r="P54" s="97">
        <f t="shared" si="11"/>
        <v>0</v>
      </c>
      <c r="Q54" s="97">
        <f t="shared" ref="Q54:AC54" si="12">IF(Q$9&gt;0,COUNTIF(Q$10:Q$49,"="&amp;0),0)</f>
        <v>0</v>
      </c>
      <c r="R54" s="97">
        <f t="shared" si="12"/>
        <v>0</v>
      </c>
      <c r="S54" s="97">
        <f t="shared" si="12"/>
        <v>0</v>
      </c>
      <c r="T54" s="97">
        <f t="shared" si="12"/>
        <v>0</v>
      </c>
      <c r="U54" s="97">
        <f t="shared" si="12"/>
        <v>0</v>
      </c>
      <c r="V54" s="97">
        <f t="shared" si="12"/>
        <v>0</v>
      </c>
      <c r="W54" s="97">
        <f t="shared" si="12"/>
        <v>0</v>
      </c>
      <c r="X54" s="97">
        <f t="shared" si="12"/>
        <v>0</v>
      </c>
      <c r="Y54" s="97">
        <f t="shared" si="12"/>
        <v>0</v>
      </c>
      <c r="Z54" s="97">
        <f t="shared" si="12"/>
        <v>0</v>
      </c>
      <c r="AA54" s="97">
        <f t="shared" si="12"/>
        <v>0</v>
      </c>
      <c r="AB54" s="97">
        <f t="shared" si="12"/>
        <v>0</v>
      </c>
      <c r="AC54" s="97">
        <f t="shared" si="12"/>
        <v>0</v>
      </c>
      <c r="AD54" s="99"/>
    </row>
    <row r="55" spans="1:35" s="89" customFormat="1" ht="15" customHeight="1">
      <c r="B55" s="97"/>
      <c r="J55" s="107"/>
      <c r="K55" s="107"/>
      <c r="L55" s="107"/>
      <c r="M55" s="107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107"/>
      <c r="AA55" s="107"/>
      <c r="AB55" s="107"/>
      <c r="AC55" s="107"/>
      <c r="AD55" s="99"/>
    </row>
    <row r="56" spans="1:35" s="108" customFormat="1" ht="15" customHeight="1">
      <c r="B56" s="97"/>
      <c r="C56" s="89"/>
      <c r="D56" s="89"/>
      <c r="E56" s="89"/>
      <c r="F56" s="89"/>
      <c r="G56" s="89"/>
      <c r="H56" s="89"/>
      <c r="I56" s="89"/>
      <c r="J56" s="107"/>
      <c r="K56" s="107"/>
      <c r="L56" s="107"/>
      <c r="M56" s="107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107"/>
      <c r="AA56" s="107"/>
      <c r="AB56" s="107"/>
      <c r="AC56" s="107"/>
      <c r="AD56" s="99"/>
      <c r="AE56" s="89"/>
      <c r="AF56" s="89"/>
      <c r="AG56" s="89"/>
      <c r="AI56" s="89"/>
    </row>
    <row r="57" spans="1:35" s="108" customFormat="1" ht="15" customHeight="1">
      <c r="B57" s="97"/>
      <c r="C57" s="89"/>
      <c r="D57" s="89"/>
      <c r="E57" s="89"/>
      <c r="F57" s="89"/>
      <c r="G57" s="89"/>
      <c r="H57" s="89"/>
      <c r="I57" s="89"/>
      <c r="J57" s="107"/>
      <c r="K57" s="107"/>
      <c r="L57" s="107"/>
      <c r="M57" s="107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107"/>
      <c r="AA57" s="107"/>
      <c r="AB57" s="107"/>
      <c r="AC57" s="107"/>
      <c r="AD57" s="99"/>
      <c r="AE57" s="89"/>
      <c r="AF57" s="89"/>
      <c r="AG57" s="89"/>
      <c r="AI57" s="89"/>
    </row>
    <row r="58" spans="1:35" s="108" customFormat="1" ht="15" customHeight="1">
      <c r="B58" s="97"/>
      <c r="C58" s="89"/>
      <c r="D58" s="89"/>
      <c r="E58" s="89"/>
      <c r="F58" s="89"/>
      <c r="G58" s="89"/>
      <c r="H58" s="89"/>
      <c r="I58" s="89"/>
      <c r="J58" s="107"/>
      <c r="K58" s="107"/>
      <c r="L58" s="107"/>
      <c r="M58" s="107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107"/>
      <c r="AA58" s="107"/>
      <c r="AB58" s="107"/>
      <c r="AC58" s="107"/>
      <c r="AD58" s="99"/>
      <c r="AE58" s="89"/>
      <c r="AF58" s="89"/>
      <c r="AG58" s="89"/>
      <c r="AI58" s="89"/>
    </row>
    <row r="59" spans="1:35" ht="15" customHeight="1">
      <c r="B59" s="8"/>
      <c r="C59" s="9"/>
      <c r="D59" s="9"/>
      <c r="E59" s="9"/>
      <c r="F59" s="9"/>
      <c r="G59" s="9"/>
      <c r="H59" s="9"/>
      <c r="I59" s="9"/>
      <c r="J59" s="42"/>
      <c r="K59" s="42"/>
      <c r="L59" s="42"/>
      <c r="M59" s="42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2"/>
      <c r="AA59" s="42"/>
      <c r="AB59" s="42"/>
      <c r="AC59" s="42"/>
      <c r="AD59" s="41"/>
      <c r="AE59" s="9"/>
      <c r="AF59" s="9"/>
      <c r="AG59" s="9"/>
    </row>
    <row r="60" spans="1:35" ht="15" customHeight="1">
      <c r="B60" s="8"/>
      <c r="C60" s="9"/>
      <c r="D60" s="9"/>
      <c r="E60" s="9"/>
      <c r="F60" s="9"/>
      <c r="G60" s="9"/>
      <c r="H60" s="9"/>
      <c r="I60" s="9"/>
      <c r="J60" s="42"/>
      <c r="K60" s="42"/>
      <c r="L60" s="42"/>
      <c r="M60" s="42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2"/>
      <c r="AA60" s="42"/>
      <c r="AB60" s="42"/>
      <c r="AC60" s="42"/>
      <c r="AD60" s="41"/>
      <c r="AE60" s="9"/>
      <c r="AF60" s="9"/>
      <c r="AG60" s="9"/>
    </row>
    <row r="61" spans="1:35" ht="15" customHeight="1">
      <c r="B61" s="8"/>
      <c r="C61" s="9"/>
      <c r="D61" s="9"/>
      <c r="E61" s="9"/>
      <c r="F61" s="9"/>
      <c r="G61" s="9"/>
      <c r="H61" s="9"/>
      <c r="I61" s="9"/>
      <c r="J61" s="42"/>
      <c r="K61" s="42"/>
      <c r="L61" s="42"/>
      <c r="M61" s="42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2"/>
      <c r="AA61" s="42"/>
      <c r="AB61" s="42"/>
      <c r="AC61" s="42"/>
      <c r="AD61" s="41"/>
      <c r="AE61" s="9"/>
      <c r="AF61" s="9"/>
      <c r="AG61" s="9"/>
    </row>
    <row r="62" spans="1:35" ht="15" customHeight="1">
      <c r="B62" s="8"/>
      <c r="C62" s="9"/>
      <c r="D62" s="9"/>
      <c r="E62" s="9"/>
      <c r="F62" s="9"/>
      <c r="G62" s="9"/>
      <c r="H62" s="9"/>
      <c r="I62" s="9"/>
      <c r="J62" s="42"/>
      <c r="K62" s="42"/>
      <c r="L62" s="42"/>
      <c r="M62" s="42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2"/>
      <c r="AA62" s="42"/>
      <c r="AB62" s="42"/>
      <c r="AC62" s="42"/>
      <c r="AD62" s="41"/>
      <c r="AE62" s="9"/>
      <c r="AF62" s="9"/>
      <c r="AG62" s="9"/>
    </row>
    <row r="63" spans="1:35" ht="15" customHeight="1">
      <c r="B63" s="8"/>
      <c r="C63" s="9"/>
      <c r="D63" s="9"/>
      <c r="E63" s="9"/>
      <c r="F63" s="9"/>
      <c r="G63" s="9"/>
      <c r="H63" s="9"/>
      <c r="I63" s="9"/>
      <c r="J63" s="42"/>
      <c r="K63" s="42"/>
      <c r="L63" s="42"/>
      <c r="M63" s="42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2"/>
      <c r="AA63" s="42"/>
      <c r="AB63" s="42"/>
      <c r="AC63" s="42"/>
      <c r="AD63" s="41"/>
      <c r="AE63" s="9"/>
      <c r="AF63" s="9"/>
      <c r="AG63" s="9"/>
    </row>
    <row r="64" spans="1:35" ht="15" customHeight="1">
      <c r="B64" s="8"/>
      <c r="C64" s="9"/>
      <c r="D64" s="9"/>
      <c r="E64" s="9"/>
      <c r="F64" s="9"/>
      <c r="G64" s="9"/>
      <c r="H64" s="9"/>
      <c r="I64" s="9"/>
      <c r="J64" s="42"/>
      <c r="K64" s="42"/>
      <c r="L64" s="42"/>
      <c r="M64" s="42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2"/>
      <c r="AA64" s="42"/>
      <c r="AB64" s="42"/>
      <c r="AC64" s="42"/>
      <c r="AD64" s="41"/>
      <c r="AE64" s="9"/>
      <c r="AF64" s="9"/>
      <c r="AG64" s="9"/>
    </row>
    <row r="65" spans="2:33" ht="15" customHeight="1">
      <c r="B65" s="8"/>
      <c r="C65" s="9"/>
      <c r="D65" s="9"/>
      <c r="E65" s="9"/>
      <c r="F65" s="9"/>
      <c r="G65" s="9"/>
      <c r="H65" s="9"/>
      <c r="I65" s="9"/>
      <c r="J65" s="42"/>
      <c r="K65" s="42"/>
      <c r="L65" s="42"/>
      <c r="M65" s="42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2"/>
      <c r="AA65" s="42"/>
      <c r="AB65" s="42"/>
      <c r="AC65" s="42"/>
      <c r="AD65" s="41"/>
      <c r="AE65" s="9"/>
      <c r="AF65" s="9"/>
      <c r="AG65" s="9"/>
    </row>
    <row r="66" spans="2:33" ht="15" customHeight="1">
      <c r="B66" s="8"/>
      <c r="C66" s="9"/>
      <c r="D66" s="9"/>
      <c r="E66" s="9"/>
      <c r="F66" s="9"/>
      <c r="G66" s="9"/>
      <c r="H66" s="9"/>
      <c r="I66" s="9"/>
      <c r="J66" s="42"/>
      <c r="K66" s="42"/>
      <c r="L66" s="42"/>
      <c r="M66" s="42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2"/>
      <c r="AA66" s="42"/>
      <c r="AB66" s="42"/>
      <c r="AC66" s="42"/>
      <c r="AD66" s="41"/>
      <c r="AE66" s="9"/>
      <c r="AF66" s="9"/>
      <c r="AG66" s="9"/>
    </row>
    <row r="67" spans="2:33" ht="15" customHeight="1">
      <c r="B67" s="8"/>
      <c r="C67" s="9"/>
      <c r="D67" s="9"/>
      <c r="E67" s="9"/>
      <c r="F67" s="9"/>
      <c r="G67" s="9"/>
      <c r="H67" s="9"/>
      <c r="I67" s="9"/>
      <c r="J67" s="42"/>
      <c r="K67" s="42"/>
      <c r="L67" s="42"/>
      <c r="M67" s="42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2"/>
      <c r="AA67" s="42"/>
      <c r="AB67" s="42"/>
      <c r="AC67" s="42"/>
      <c r="AD67" s="41"/>
      <c r="AE67" s="9"/>
      <c r="AF67" s="9"/>
      <c r="AG67" s="9"/>
    </row>
    <row r="68" spans="2:33" ht="15" customHeight="1">
      <c r="B68" s="8"/>
      <c r="C68" s="9"/>
      <c r="D68" s="9"/>
      <c r="E68" s="9"/>
      <c r="F68" s="9"/>
      <c r="G68" s="9"/>
      <c r="H68" s="9"/>
      <c r="I68" s="9"/>
      <c r="J68" s="42"/>
      <c r="K68" s="42"/>
      <c r="L68" s="42"/>
      <c r="M68" s="42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2"/>
      <c r="AA68" s="42"/>
      <c r="AB68" s="42"/>
      <c r="AC68" s="42"/>
      <c r="AD68" s="41"/>
      <c r="AE68" s="9"/>
      <c r="AF68" s="9"/>
      <c r="AG68" s="9"/>
    </row>
    <row r="69" spans="2:33" ht="15" customHeight="1">
      <c r="B69" s="8"/>
      <c r="C69" s="9"/>
      <c r="D69" s="9"/>
      <c r="E69" s="9"/>
      <c r="F69" s="9"/>
      <c r="G69" s="9"/>
      <c r="H69" s="9"/>
      <c r="I69" s="9"/>
      <c r="J69" s="42"/>
      <c r="K69" s="42"/>
      <c r="L69" s="42"/>
      <c r="M69" s="42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2"/>
      <c r="AA69" s="42"/>
      <c r="AB69" s="42"/>
      <c r="AC69" s="42"/>
      <c r="AD69" s="41"/>
      <c r="AE69" s="9"/>
      <c r="AF69" s="9"/>
      <c r="AG69" s="9"/>
    </row>
    <row r="70" spans="2:33" ht="15" customHeight="1">
      <c r="B70" s="8"/>
      <c r="C70" s="9"/>
      <c r="D70" s="9"/>
      <c r="E70" s="9"/>
      <c r="F70" s="9"/>
      <c r="G70" s="9"/>
      <c r="H70" s="9"/>
      <c r="I70" s="9"/>
      <c r="J70" s="42"/>
      <c r="K70" s="42"/>
      <c r="L70" s="42"/>
      <c r="M70" s="42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2"/>
      <c r="AA70" s="42"/>
      <c r="AB70" s="42"/>
      <c r="AC70" s="42"/>
      <c r="AD70" s="41"/>
      <c r="AE70" s="9"/>
      <c r="AF70" s="9"/>
      <c r="AG70" s="9"/>
    </row>
    <row r="71" spans="2:33" ht="15" customHeight="1">
      <c r="B71" s="8"/>
      <c r="C71" s="9"/>
      <c r="D71" s="9"/>
      <c r="E71" s="9"/>
      <c r="F71" s="9"/>
      <c r="G71" s="9"/>
      <c r="H71" s="9"/>
      <c r="I71" s="9"/>
      <c r="J71" s="42"/>
      <c r="K71" s="42"/>
      <c r="L71" s="42"/>
      <c r="M71" s="42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2"/>
      <c r="AA71" s="42"/>
      <c r="AB71" s="42"/>
      <c r="AC71" s="42"/>
      <c r="AD71" s="41"/>
      <c r="AE71" s="9"/>
      <c r="AF71" s="9"/>
      <c r="AG71" s="9"/>
    </row>
    <row r="72" spans="2:33" ht="15" customHeight="1">
      <c r="B72" s="8"/>
      <c r="C72" s="9"/>
      <c r="D72" s="9"/>
      <c r="E72" s="9"/>
      <c r="F72" s="9"/>
      <c r="G72" s="9"/>
      <c r="H72" s="9"/>
      <c r="I72" s="9"/>
      <c r="J72" s="42"/>
      <c r="K72" s="42"/>
      <c r="L72" s="42"/>
      <c r="M72" s="42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2"/>
      <c r="AA72" s="42"/>
      <c r="AB72" s="42"/>
      <c r="AC72" s="42"/>
      <c r="AD72" s="41"/>
      <c r="AE72" s="9"/>
      <c r="AF72" s="9"/>
      <c r="AG72" s="9"/>
    </row>
    <row r="73" spans="2:33" ht="15" customHeight="1">
      <c r="B73" s="8"/>
      <c r="C73" s="9"/>
      <c r="D73" s="9"/>
      <c r="E73" s="9"/>
      <c r="F73" s="9"/>
      <c r="G73" s="9"/>
      <c r="H73" s="9"/>
      <c r="I73" s="9"/>
      <c r="J73" s="42"/>
      <c r="K73" s="42"/>
      <c r="L73" s="42"/>
      <c r="M73" s="42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2"/>
      <c r="AA73" s="42"/>
      <c r="AB73" s="42"/>
      <c r="AC73" s="42"/>
      <c r="AD73" s="41"/>
      <c r="AE73" s="9"/>
      <c r="AF73" s="9"/>
      <c r="AG73" s="9"/>
    </row>
    <row r="74" spans="2:33" ht="15" customHeight="1">
      <c r="B74" s="8"/>
      <c r="C74" s="9"/>
      <c r="D74" s="9"/>
      <c r="E74" s="9"/>
      <c r="F74" s="9"/>
      <c r="G74" s="9"/>
      <c r="H74" s="9"/>
      <c r="I74" s="9"/>
      <c r="J74" s="42"/>
      <c r="K74" s="42"/>
      <c r="L74" s="42"/>
      <c r="M74" s="42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2"/>
      <c r="AA74" s="42"/>
      <c r="AB74" s="42"/>
      <c r="AC74" s="42"/>
      <c r="AD74" s="41"/>
      <c r="AE74" s="9"/>
      <c r="AF74" s="9"/>
      <c r="AG74" s="9"/>
    </row>
    <row r="75" spans="2:33" ht="15" customHeight="1"/>
    <row r="76" spans="2:33" ht="15" customHeight="1"/>
    <row r="77" spans="2:33" ht="15" customHeight="1"/>
    <row r="78" spans="2:33" ht="15" customHeight="1"/>
    <row r="79" spans="2:33" ht="15" customHeight="1"/>
    <row r="80" spans="2:33" ht="15" customHeight="1"/>
    <row r="81" ht="15" customHeight="1"/>
    <row r="82" ht="15" customHeight="1"/>
    <row r="83" ht="15" customHeight="1"/>
    <row r="84" ht="15" customHeight="1"/>
  </sheetData>
  <sheetProtection password="DA67" sheet="1" objects="1" scenarios="1"/>
  <mergeCells count="1">
    <mergeCell ref="AD4:AG5"/>
  </mergeCells>
  <phoneticPr fontId="18" type="noConversion"/>
  <conditionalFormatting sqref="AD8:AD9 AD9:AE9 AG9">
    <cfRule type="cellIs" dxfId="2" priority="15" stopIfTrue="1" operator="equal">
      <formula>"GREEN"</formula>
    </cfRule>
    <cfRule type="cellIs" dxfId="1" priority="16" stopIfTrue="1" operator="equal">
      <formula>"YELLOW"</formula>
    </cfRule>
    <cfRule type="cellIs" dxfId="0" priority="17" stopIfTrue="1" operator="equal">
      <formula>"RED"</formula>
    </cfRule>
  </conditionalFormatting>
  <dataValidations count="2">
    <dataValidation type="decimal" operator="greaterThan" allowBlank="1" showErrorMessage="1" errorTitle="Valor inválido" error="Nesta célula apenas é permitido introduzir valores superiores a 0" sqref="E9:AC9" xr:uid="{00000000-0002-0000-0000-000000000000}">
      <formula1>0</formula1>
    </dataValidation>
    <dataValidation type="decimal" showErrorMessage="1" errorTitle="Valor inválido" error="O valor introduzido nesta célula deverá estar compreendido entre 0 e a cotação máxima desta questão." sqref="E10:AC49" xr:uid="{00000000-0002-0000-0000-000001000000}">
      <formula1>0</formula1>
      <formula2>E$9</formula2>
    </dataValidation>
  </dataValidations>
  <printOptions horizontalCentered="1"/>
  <pageMargins left="0.25" right="0.25" top="0.25" bottom="0.25" header="0.05" footer="0.05"/>
  <pageSetup paperSize="9" scale="96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B1:AD31"/>
  <sheetViews>
    <sheetView workbookViewId="0"/>
  </sheetViews>
  <sheetFormatPr defaultColWidth="9.140625" defaultRowHeight="13.5" customHeight="1"/>
  <cols>
    <col min="1" max="1" width="2.140625" style="12" customWidth="1"/>
    <col min="2" max="12" width="9.140625" style="12"/>
    <col min="13" max="13" width="8.140625" style="12" customWidth="1"/>
    <col min="14" max="39" width="3.7109375" style="12" customWidth="1"/>
    <col min="40" max="16384" width="9.140625" style="12"/>
  </cols>
  <sheetData>
    <row r="1" spans="2:30" s="46" customFormat="1" ht="33.75" customHeight="1">
      <c r="B1" s="15" t="s">
        <v>19</v>
      </c>
      <c r="C1" s="50"/>
      <c r="D1" s="50"/>
      <c r="E1" s="50"/>
      <c r="F1" s="50"/>
      <c r="G1" s="50"/>
      <c r="H1" s="50"/>
      <c r="I1" s="50"/>
      <c r="J1" s="51"/>
      <c r="K1" s="51"/>
      <c r="L1" s="51"/>
      <c r="M1" s="51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1"/>
      <c r="AA1" s="47"/>
      <c r="AB1" s="47"/>
      <c r="AC1" s="47"/>
      <c r="AD1" s="48"/>
    </row>
    <row r="5" spans="2:30" ht="13.5" customHeight="1">
      <c r="B5" s="119"/>
      <c r="C5" s="119"/>
      <c r="D5" s="119"/>
      <c r="E5" s="119"/>
      <c r="F5" s="119"/>
    </row>
    <row r="6" spans="2:30" ht="18.75" customHeight="1">
      <c r="B6" s="119"/>
      <c r="C6" s="119"/>
      <c r="D6" s="119"/>
      <c r="E6" s="119"/>
      <c r="F6" s="119"/>
    </row>
    <row r="7" spans="2:30" ht="18.75" customHeight="1">
      <c r="B7" s="13"/>
      <c r="C7" s="13"/>
      <c r="D7" s="13"/>
      <c r="E7" s="13"/>
      <c r="F7" s="13"/>
    </row>
    <row r="8" spans="2:30" ht="18.75" customHeight="1">
      <c r="B8" s="13"/>
      <c r="C8" s="13"/>
      <c r="D8" s="13"/>
      <c r="E8" s="13"/>
      <c r="F8" s="13"/>
    </row>
    <row r="9" spans="2:30" ht="18.75" customHeight="1">
      <c r="B9" s="13"/>
      <c r="C9" s="13"/>
      <c r="D9" s="13"/>
      <c r="E9" s="13"/>
      <c r="F9" s="13"/>
    </row>
    <row r="10" spans="2:30" ht="18.75" customHeight="1">
      <c r="B10" s="13"/>
      <c r="C10" s="13"/>
      <c r="D10" s="13"/>
      <c r="E10" s="13"/>
      <c r="F10" s="13"/>
    </row>
    <row r="11" spans="2:30" ht="18.75" customHeight="1">
      <c r="B11" s="13"/>
      <c r="C11" s="13"/>
      <c r="D11" s="13"/>
      <c r="E11" s="13"/>
      <c r="F11" s="13"/>
    </row>
    <row r="12" spans="2:30" ht="18.75" customHeight="1">
      <c r="B12" s="13"/>
      <c r="C12" s="13"/>
      <c r="D12" s="13"/>
      <c r="E12" s="13"/>
      <c r="F12" s="13"/>
    </row>
    <row r="13" spans="2:30" ht="18.75" customHeight="1">
      <c r="B13" s="13"/>
      <c r="C13" s="13"/>
      <c r="D13" s="13"/>
      <c r="E13" s="13"/>
      <c r="F13" s="13"/>
    </row>
    <row r="14" spans="2:30" ht="18.75" customHeight="1">
      <c r="B14" s="13"/>
      <c r="C14" s="13"/>
      <c r="D14" s="13"/>
      <c r="E14" s="13"/>
      <c r="F14" s="13"/>
    </row>
    <row r="15" spans="2:30" ht="18.75" customHeight="1">
      <c r="B15" s="13"/>
      <c r="C15" s="13"/>
      <c r="D15" s="13"/>
      <c r="E15" s="13"/>
      <c r="F15" s="13"/>
    </row>
    <row r="16" spans="2:30" ht="18.75" customHeight="1">
      <c r="B16" s="13"/>
      <c r="C16" s="13"/>
      <c r="D16" s="13"/>
      <c r="E16" s="13"/>
      <c r="F16" s="13"/>
    </row>
    <row r="17" spans="2:10" ht="18.75" customHeight="1"/>
    <row r="18" spans="2:10" s="10" customFormat="1" ht="13.5" customHeight="1"/>
    <row r="19" spans="2:10" ht="13.5" customHeight="1">
      <c r="B19" s="12" t="s">
        <v>14</v>
      </c>
      <c r="C19" s="12">
        <f>SUM(I20:I21)</f>
        <v>0</v>
      </c>
      <c r="G19" s="13"/>
      <c r="H19" s="13" t="s">
        <v>8</v>
      </c>
      <c r="I19" s="13" t="s">
        <v>0</v>
      </c>
      <c r="J19" s="13" t="s">
        <v>12</v>
      </c>
    </row>
    <row r="20" spans="2:10" ht="13.5" customHeight="1">
      <c r="B20" s="12" t="s">
        <v>13</v>
      </c>
      <c r="C20" s="12">
        <f>SUM(I22:I24)</f>
        <v>0</v>
      </c>
      <c r="G20" s="13">
        <v>0</v>
      </c>
      <c r="H20" s="13" t="str">
        <f>G20&amp;" - "&amp;G21-1</f>
        <v>0 - 4</v>
      </c>
      <c r="I20" s="77">
        <f>COUNTIF(Grelha!$AG$10:$AG$49,"&lt;"&amp;(G21-0.5))-COUNTIF(Grelha!$AG$10:$AG$50,"&lt;"&amp;(G20-0.5))</f>
        <v>0</v>
      </c>
      <c r="J20" s="78" t="str">
        <f>IF(I25&gt;0,I20/I$25,"")</f>
        <v/>
      </c>
    </row>
    <row r="21" spans="2:10" ht="13.5" customHeight="1">
      <c r="G21" s="13">
        <v>5</v>
      </c>
      <c r="H21" s="13" t="str">
        <f>G21&amp;" - "&amp;G22-1</f>
        <v>5 - 9</v>
      </c>
      <c r="I21" s="77">
        <f>COUNTIF(Grelha!$AG$10:$AG$49,"&lt;"&amp;(G22-0.5))-COUNTIF(Grelha!$AG$10:$AG$50,"&lt;"&amp;(G21-0.5))</f>
        <v>0</v>
      </c>
      <c r="J21" s="78" t="str">
        <f>IF(D15&gt;0,I21/I$25,"")</f>
        <v/>
      </c>
    </row>
    <row r="22" spans="2:10" ht="13.5" customHeight="1">
      <c r="G22" s="13">
        <v>10</v>
      </c>
      <c r="H22" s="13" t="str">
        <f>G22&amp;" - "&amp;G23-1</f>
        <v>10 - 13</v>
      </c>
      <c r="I22" s="77">
        <f>COUNTIF(Grelha!$AG$10:$AG$49,"&lt;"&amp;(G23-0.5))-COUNTIF(Grelha!$AG$10:$AG$50,"&lt;"&amp;(G22-0.5))</f>
        <v>0</v>
      </c>
      <c r="J22" s="78" t="str">
        <f>IF(D16&gt;0,I22/I$25,"")</f>
        <v/>
      </c>
    </row>
    <row r="23" spans="2:10" ht="13.5" customHeight="1">
      <c r="G23" s="13">
        <v>14</v>
      </c>
      <c r="H23" s="13" t="str">
        <f>G23&amp;" - "&amp;G24-1</f>
        <v>14 - 16</v>
      </c>
      <c r="I23" s="77">
        <f>COUNTIF(Grelha!$AG$10:$AG$49,"&lt;"&amp;(G24-0.5))-COUNTIF(Grelha!$AG$10:$AG$50,"&lt;"&amp;(G23-0.5))</f>
        <v>0</v>
      </c>
      <c r="J23" s="78" t="str">
        <f>IF(D17&gt;0,I23/I$25,"")</f>
        <v/>
      </c>
    </row>
    <row r="24" spans="2:10" ht="13.5" customHeight="1">
      <c r="G24" s="13">
        <v>17</v>
      </c>
      <c r="H24" s="13" t="str">
        <f>G24&amp;" - "&amp;G25-1</f>
        <v>17 - 20</v>
      </c>
      <c r="I24" s="77">
        <f>COUNTIF(Grelha!$AG$10:$AG$49,"&lt;"&amp;(G25-0.5))-COUNTIF(Grelha!$AG$10:$AG$50,"&lt;"&amp;(G24-0.5))</f>
        <v>0</v>
      </c>
      <c r="J24" s="78" t="str">
        <f>IF(D18&gt;0,I24/I$25,"")</f>
        <v/>
      </c>
    </row>
    <row r="25" spans="2:10" ht="13.5" customHeight="1">
      <c r="G25" s="13">
        <v>21</v>
      </c>
      <c r="H25" s="13" t="s">
        <v>7</v>
      </c>
      <c r="I25" s="77">
        <f>COUNTIF(Grelha!$AG$10:$AG$49,"&lt;"&amp;(G26-0.5))-COUNTIF(Grelha!$AG$10:$AG$50,"&lt;"&amp;(G25-0.5))</f>
        <v>0</v>
      </c>
      <c r="J25" s="78">
        <f>SUM(J20:J24)</f>
        <v>0</v>
      </c>
    </row>
    <row r="26" spans="2:10" s="10" customFormat="1" ht="13.5" customHeight="1"/>
    <row r="27" spans="2:10" s="10" customFormat="1" ht="13.5" customHeight="1">
      <c r="B27" s="11"/>
    </row>
    <row r="28" spans="2:10" s="10" customFormat="1" ht="13.5" customHeight="1">
      <c r="B28" s="11"/>
    </row>
    <row r="29" spans="2:10" s="10" customFormat="1" ht="13.5" customHeight="1">
      <c r="B29" s="11"/>
    </row>
    <row r="30" spans="2:10" s="10" customFormat="1" ht="13.5" customHeight="1"/>
    <row r="31" spans="2:10" s="10" customFormat="1" ht="13.5" customHeight="1"/>
  </sheetData>
  <sheetProtection algorithmName="SHA-512" hashValue="PmSNiwn4ejEXqVnImC96dgWRc5BT4c6zeZy+HvQ3+VfkFo99mlHfy0rNY8CCORCsXFLv+GaUoZO2pOxYNyG0yw==" saltValue="U4gRu1Uclhma2PaHDjIvCA==" spinCount="100000" sheet="1" objects="1" scenarios="1"/>
  <mergeCells count="1">
    <mergeCell ref="B5:F6"/>
  </mergeCells>
  <phoneticPr fontId="18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AJ24"/>
  <sheetViews>
    <sheetView workbookViewId="0"/>
  </sheetViews>
  <sheetFormatPr defaultColWidth="3.85546875" defaultRowHeight="18.75" customHeight="1"/>
  <cols>
    <col min="1" max="1" width="2" style="49" customWidth="1"/>
    <col min="2" max="16384" width="3.85546875" style="49"/>
  </cols>
  <sheetData>
    <row r="1" spans="1:34" ht="33.75" customHeight="1">
      <c r="B1" s="15" t="s">
        <v>19</v>
      </c>
      <c r="C1" s="65"/>
      <c r="D1" s="65"/>
      <c r="E1" s="65"/>
      <c r="F1" s="65"/>
      <c r="G1" s="65"/>
      <c r="H1" s="65"/>
      <c r="I1" s="65"/>
      <c r="J1" s="66"/>
      <c r="K1" s="66"/>
      <c r="L1" s="66"/>
      <c r="M1" s="66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6"/>
      <c r="AA1" s="66"/>
      <c r="AB1" s="66"/>
      <c r="AC1" s="66"/>
      <c r="AD1" s="67"/>
      <c r="AE1" s="65"/>
      <c r="AF1" s="65"/>
      <c r="AG1" s="65"/>
      <c r="AH1" s="65"/>
    </row>
    <row r="2" spans="1:34" ht="9.75" customHeight="1">
      <c r="B2" s="68"/>
      <c r="J2" s="69"/>
      <c r="K2" s="69"/>
      <c r="L2" s="69"/>
      <c r="M2" s="69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69"/>
      <c r="AA2" s="69"/>
      <c r="AB2" s="69"/>
      <c r="AC2" s="69"/>
      <c r="AD2" s="70"/>
    </row>
    <row r="3" spans="1:34" ht="20.2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34" ht="12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34" ht="24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34" ht="24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34" ht="24.7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34" ht="24.7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34" ht="24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34" ht="24.7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34" ht="24.7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34" ht="24.7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34" ht="24.7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34" ht="24.7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34" ht="24.7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34" s="88" customFormat="1" ht="14.25" customHeight="1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</row>
    <row r="17" spans="2:36" s="86" customFormat="1" ht="12.75">
      <c r="B17" s="84" t="s">
        <v>6</v>
      </c>
      <c r="C17" s="84" t="str">
        <f>IF(Grelha!E8="","",Grelha!E8)</f>
        <v>1.1.</v>
      </c>
      <c r="D17" s="84" t="str">
        <f>IF(Grelha!F8="","",Grelha!F8)</f>
        <v>1.2.</v>
      </c>
      <c r="E17" s="84" t="str">
        <f>IF(Grelha!G8="","",Grelha!G8)</f>
        <v>2.1.</v>
      </c>
      <c r="F17" s="84" t="str">
        <f>IF(Grelha!H8="","",Grelha!H8)</f>
        <v>2.2.</v>
      </c>
      <c r="G17" s="84" t="str">
        <f>IF(Grelha!I8="","",Grelha!I8)</f>
        <v>3.1.</v>
      </c>
      <c r="H17" s="84" t="str">
        <f>IF(Grelha!J8="","",Grelha!J8)</f>
        <v>3.2.</v>
      </c>
      <c r="I17" s="84" t="str">
        <f>IF(Grelha!K8="","",Grelha!K8)</f>
        <v>4.</v>
      </c>
      <c r="J17" s="84" t="str">
        <f>IF(Grelha!L8="","",Grelha!L8)</f>
        <v>5.</v>
      </c>
      <c r="K17" s="84" t="str">
        <f>IF(Grelha!M8="","",Grelha!M8)</f>
        <v>6.1.</v>
      </c>
      <c r="L17" s="84" t="str">
        <f>IF(Grelha!N8="","",Grelha!N8)</f>
        <v>6.2.a)</v>
      </c>
      <c r="M17" s="84" t="str">
        <f>IF(Grelha!O8="","",Grelha!O8)</f>
        <v>6.2.b)</v>
      </c>
      <c r="N17" s="84" t="str">
        <f>IF(Grelha!P8="","",Grelha!P8)</f>
        <v>7.1.</v>
      </c>
      <c r="O17" s="84" t="str">
        <f>IF(Grelha!Q8="","",Grelha!Q8)</f>
        <v>7.2.</v>
      </c>
      <c r="P17" s="84" t="str">
        <f>IF(Grelha!R8="","",Grelha!R8)</f>
        <v>8.1.</v>
      </c>
      <c r="Q17" s="84" t="str">
        <f>IF(Grelha!S8="","",Grelha!S8)</f>
        <v>8.2.</v>
      </c>
      <c r="R17" s="84" t="str">
        <f>IF(Grelha!T8="","",Grelha!T8)</f>
        <v>9.</v>
      </c>
      <c r="S17" s="84" t="str">
        <f>IF(Grelha!U8="","",Grelha!U8)</f>
        <v/>
      </c>
      <c r="T17" s="84" t="str">
        <f>IF(Grelha!V8="","",Grelha!V8)</f>
        <v/>
      </c>
      <c r="U17" s="84" t="str">
        <f>IF(Grelha!W8="","",Grelha!W8)</f>
        <v/>
      </c>
      <c r="V17" s="84" t="str">
        <f>IF(Grelha!X8="","",Grelha!X8)</f>
        <v/>
      </c>
      <c r="W17" s="84" t="str">
        <f>IF(Grelha!Y8="","",Grelha!Y8)</f>
        <v/>
      </c>
      <c r="X17" s="84" t="str">
        <f>IF(Grelha!Z8="","",Grelha!Z8)</f>
        <v/>
      </c>
      <c r="Y17" s="84" t="str">
        <f>IF(Grelha!AA8="","",Grelha!AA8)</f>
        <v/>
      </c>
      <c r="Z17" s="84" t="str">
        <f>IF(Grelha!AB8="","",Grelha!AB8)</f>
        <v/>
      </c>
      <c r="AA17" s="84" t="str">
        <f>IF(Grelha!AC8="","",Grelha!AC8)</f>
        <v/>
      </c>
      <c r="AB17" s="85" t="s">
        <v>22</v>
      </c>
      <c r="AC17" s="85"/>
      <c r="AD17" s="84"/>
      <c r="AE17" s="84"/>
      <c r="AF17" s="84"/>
      <c r="AG17" s="84"/>
      <c r="AH17" s="84"/>
      <c r="AI17" s="84"/>
      <c r="AJ17" s="84"/>
    </row>
    <row r="18" spans="2:36" s="86" customFormat="1" ht="12.75">
      <c r="B18" s="84" t="s">
        <v>15</v>
      </c>
      <c r="C18" s="84" t="str">
        <f>IF(OR(Grelha!E52="",Grelha!E52=0),"",Grelha!E52)</f>
        <v/>
      </c>
      <c r="D18" s="84" t="str">
        <f>IF(OR(Grelha!F52="",Grelha!F52=0),"",Grelha!F52)</f>
        <v/>
      </c>
      <c r="E18" s="84" t="str">
        <f>IF(OR(Grelha!G52="",Grelha!G52=0),"",Grelha!G52)</f>
        <v/>
      </c>
      <c r="F18" s="84" t="str">
        <f>IF(OR(Grelha!H52="",Grelha!H52=0),"",Grelha!H52)</f>
        <v/>
      </c>
      <c r="G18" s="84" t="str">
        <f>IF(OR(Grelha!I52="",Grelha!I52=0),"",Grelha!I52)</f>
        <v/>
      </c>
      <c r="H18" s="84" t="str">
        <f>IF(OR(Grelha!J52="",Grelha!J52=0),"",Grelha!J52)</f>
        <v/>
      </c>
      <c r="I18" s="84" t="str">
        <f>IF(OR(Grelha!K52="",Grelha!K52=0),"",Grelha!K52)</f>
        <v/>
      </c>
      <c r="J18" s="84" t="str">
        <f>IF(OR(Grelha!L52="",Grelha!L52=0),"",Grelha!L52)</f>
        <v/>
      </c>
      <c r="K18" s="84" t="str">
        <f>IF(OR(Grelha!M52="",Grelha!M52=0),"",Grelha!M52)</f>
        <v/>
      </c>
      <c r="L18" s="84" t="str">
        <f>IF(OR(Grelha!N52="",Grelha!N52=0),"",Grelha!N52)</f>
        <v/>
      </c>
      <c r="M18" s="84" t="str">
        <f>IF(OR(Grelha!O52="",Grelha!O52=0),"",Grelha!O52)</f>
        <v/>
      </c>
      <c r="N18" s="84" t="str">
        <f>IF(OR(Grelha!P52="",Grelha!P52=0),"",Grelha!P52)</f>
        <v/>
      </c>
      <c r="O18" s="84" t="str">
        <f>IF(OR(Grelha!Q52="",Grelha!Q52=0),"",Grelha!Q52)</f>
        <v/>
      </c>
      <c r="P18" s="84" t="str">
        <f>IF(OR(Grelha!R52="",Grelha!R52=0),"",Grelha!R52)</f>
        <v/>
      </c>
      <c r="Q18" s="84" t="str">
        <f>IF(OR(Grelha!S52="",Grelha!S52=0),"",Grelha!S52)</f>
        <v/>
      </c>
      <c r="R18" s="84" t="str">
        <f>IF(OR(Grelha!T52="",Grelha!T52=0),"",Grelha!T52)</f>
        <v/>
      </c>
      <c r="S18" s="84" t="str">
        <f>IF(OR(Grelha!U52="",Grelha!U52=0),"",Grelha!U52)</f>
        <v/>
      </c>
      <c r="T18" s="84" t="str">
        <f>IF(OR(Grelha!V52="",Grelha!V52=0),"",Grelha!V52)</f>
        <v/>
      </c>
      <c r="U18" s="84" t="str">
        <f>IF(OR(Grelha!W52="",Grelha!W52=0),"",Grelha!W52)</f>
        <v/>
      </c>
      <c r="V18" s="84" t="str">
        <f>IF(OR(Grelha!X52="",Grelha!X52=0),"",Grelha!X52)</f>
        <v/>
      </c>
      <c r="W18" s="84" t="str">
        <f>IF(OR(Grelha!Y52="",Grelha!Y52=0),"",Grelha!Y52)</f>
        <v/>
      </c>
      <c r="X18" s="84" t="str">
        <f>IF(OR(Grelha!Z52="",Grelha!Z52=0),"",Grelha!Z52)</f>
        <v/>
      </c>
      <c r="Y18" s="84" t="str">
        <f>IF(OR(Grelha!AA52="",Grelha!AA52=0),"",Grelha!AA52)</f>
        <v/>
      </c>
      <c r="Z18" s="84" t="str">
        <f>IF(OR(Grelha!AB52="",Grelha!AB52=0),"",Grelha!AB52)</f>
        <v/>
      </c>
      <c r="AA18" s="84" t="str">
        <f>IF(OR(Grelha!AC52="",Grelha!AC52=0),"",Grelha!AC52)</f>
        <v/>
      </c>
      <c r="AB18" s="84" t="s">
        <v>22</v>
      </c>
      <c r="AC18" s="84" t="str">
        <f>IF(OR(Grelha!AE52="",Grelha!AE52=0),"",Grelha!AE52)</f>
        <v/>
      </c>
      <c r="AD18" s="84" t="str">
        <f>IF(OR(Grelha!AF52="",Grelha!AF52=0),"",Grelha!AF52)</f>
        <v/>
      </c>
      <c r="AE18" s="84" t="str">
        <f>IF(OR(Grelha!AG52="",Grelha!AG52=0),"",Grelha!AG52)</f>
        <v/>
      </c>
      <c r="AF18" s="84" t="str">
        <f>IF(OR(Grelha!AH52="",Grelha!AH52=0),"",Grelha!AH52)</f>
        <v/>
      </c>
      <c r="AG18" s="84" t="str">
        <f>IF(OR(Grelha!AI52="",Grelha!AI52=0),"",Grelha!AI52)</f>
        <v/>
      </c>
      <c r="AH18" s="84" t="str">
        <f>IF(OR(Grelha!AJ52="",Grelha!AJ52=0),"",Grelha!AJ52)</f>
        <v/>
      </c>
    </row>
    <row r="19" spans="2:36" s="86" customFormat="1" ht="12.75">
      <c r="B19" s="84" t="s">
        <v>16</v>
      </c>
      <c r="C19" s="84" t="str">
        <f>IF(OR(Grelha!E53="",Grelha!E53=0),"",Grelha!E53)</f>
        <v/>
      </c>
      <c r="D19" s="84" t="str">
        <f>IF(OR(Grelha!F53="",Grelha!F53=0),"",Grelha!F53)</f>
        <v/>
      </c>
      <c r="E19" s="84" t="str">
        <f>IF(OR(Grelha!G53="",Grelha!G53=0),"",Grelha!G53)</f>
        <v/>
      </c>
      <c r="F19" s="84" t="str">
        <f>IF(OR(Grelha!H53="",Grelha!H53=0),"",Grelha!H53)</f>
        <v/>
      </c>
      <c r="G19" s="84" t="str">
        <f>IF(OR(Grelha!I53="",Grelha!I53=0),"",Grelha!I53)</f>
        <v/>
      </c>
      <c r="H19" s="84" t="str">
        <f>IF(OR(Grelha!J53="",Grelha!J53=0),"",Grelha!J53)</f>
        <v/>
      </c>
      <c r="I19" s="84" t="str">
        <f>IF(OR(Grelha!K53="",Grelha!K53=0),"",Grelha!K53)</f>
        <v/>
      </c>
      <c r="J19" s="84" t="str">
        <f>IF(OR(Grelha!L53="",Grelha!L53=0),"",Grelha!L53)</f>
        <v/>
      </c>
      <c r="K19" s="84" t="str">
        <f>IF(OR(Grelha!M53="",Grelha!M53=0),"",Grelha!M53)</f>
        <v/>
      </c>
      <c r="L19" s="84" t="str">
        <f>IF(OR(Grelha!N53="",Grelha!N53=0),"",Grelha!N53)</f>
        <v/>
      </c>
      <c r="M19" s="84" t="str">
        <f>IF(OR(Grelha!O53="",Grelha!O53=0),"",Grelha!O53)</f>
        <v/>
      </c>
      <c r="N19" s="84" t="str">
        <f>IF(OR(Grelha!P53="",Grelha!P53=0),"",Grelha!P53)</f>
        <v/>
      </c>
      <c r="O19" s="84" t="str">
        <f>IF(OR(Grelha!Q53="",Grelha!Q53=0),"",Grelha!Q53)</f>
        <v/>
      </c>
      <c r="P19" s="84" t="str">
        <f>IF(OR(Grelha!R53="",Grelha!R53=0),"",Grelha!R53)</f>
        <v/>
      </c>
      <c r="Q19" s="84" t="str">
        <f>IF(OR(Grelha!S53="",Grelha!S53=0),"",Grelha!S53)</f>
        <v/>
      </c>
      <c r="R19" s="84" t="str">
        <f>IF(OR(Grelha!T53="",Grelha!T53=0),"",Grelha!T53)</f>
        <v/>
      </c>
      <c r="S19" s="84" t="str">
        <f>IF(OR(Grelha!U53="",Grelha!U53=0),"",Grelha!U53)</f>
        <v/>
      </c>
      <c r="T19" s="84" t="str">
        <f>IF(OR(Grelha!V53="",Grelha!V53=0),"",Grelha!V53)</f>
        <v/>
      </c>
      <c r="U19" s="84" t="str">
        <f>IF(OR(Grelha!W53="",Grelha!W53=0),"",Grelha!W53)</f>
        <v/>
      </c>
      <c r="V19" s="84" t="str">
        <f>IF(OR(Grelha!X53="",Grelha!X53=0),"",Grelha!X53)</f>
        <v/>
      </c>
      <c r="W19" s="84" t="str">
        <f>IF(OR(Grelha!Y53="",Grelha!Y53=0),"",Grelha!Y53)</f>
        <v/>
      </c>
      <c r="X19" s="84" t="str">
        <f>IF(OR(Grelha!Z53="",Grelha!Z53=0),"",Grelha!Z53)</f>
        <v/>
      </c>
      <c r="Y19" s="84" t="str">
        <f>IF(OR(Grelha!AA53="",Grelha!AA53=0),"",Grelha!AA53)</f>
        <v/>
      </c>
      <c r="Z19" s="84" t="str">
        <f>IF(OR(Grelha!AB53="",Grelha!AB53=0),"",Grelha!AB53)</f>
        <v/>
      </c>
      <c r="AA19" s="84" t="str">
        <f>IF(OR(Grelha!AC53="",Grelha!AC53=0),"",Grelha!AC53)</f>
        <v/>
      </c>
      <c r="AB19" s="84" t="s">
        <v>22</v>
      </c>
      <c r="AC19" s="84" t="str">
        <f>IF(OR(Grelha!AE53="",Grelha!AE53=0),"",Grelha!AE53)</f>
        <v/>
      </c>
      <c r="AD19" s="84" t="str">
        <f>IF(OR(Grelha!AF53="",Grelha!AF53=0),"",Grelha!AF53)</f>
        <v/>
      </c>
      <c r="AE19" s="84" t="str">
        <f>IF(OR(Grelha!AG53="",Grelha!AG53=0),"",Grelha!AG53)</f>
        <v/>
      </c>
      <c r="AF19" s="84" t="str">
        <f>IF(OR(Grelha!AH53="",Grelha!AH53=0),"",Grelha!AH53)</f>
        <v/>
      </c>
      <c r="AG19" s="84" t="str">
        <f>IF(OR(Grelha!AI53="",Grelha!AI53=0),"",Grelha!AI53)</f>
        <v/>
      </c>
      <c r="AH19" s="84" t="str">
        <f>IF(OR(Grelha!AJ53="",Grelha!AJ53=0),"",Grelha!AJ53)</f>
        <v/>
      </c>
    </row>
    <row r="20" spans="2:36" s="86" customFormat="1" ht="12.75">
      <c r="B20" s="84" t="s">
        <v>17</v>
      </c>
      <c r="C20" s="84" t="str">
        <f>IF(OR(Grelha!E54="",Grelha!E54=0),"",Grelha!E54)</f>
        <v/>
      </c>
      <c r="D20" s="84" t="str">
        <f>IF(OR(Grelha!F54="",Grelha!F54=0),"",Grelha!F54)</f>
        <v/>
      </c>
      <c r="E20" s="84" t="str">
        <f>IF(OR(Grelha!G54="",Grelha!G54=0),"",Grelha!G54)</f>
        <v/>
      </c>
      <c r="F20" s="84" t="str">
        <f>IF(OR(Grelha!H54="",Grelha!H54=0),"",Grelha!H54)</f>
        <v/>
      </c>
      <c r="G20" s="84" t="str">
        <f>IF(OR(Grelha!I54="",Grelha!I54=0),"",Grelha!I54)</f>
        <v/>
      </c>
      <c r="H20" s="84" t="str">
        <f>IF(OR(Grelha!J54="",Grelha!J54=0),"",Grelha!J54)</f>
        <v/>
      </c>
      <c r="I20" s="84" t="str">
        <f>IF(OR(Grelha!K54="",Grelha!K54=0),"",Grelha!K54)</f>
        <v/>
      </c>
      <c r="J20" s="84" t="str">
        <f>IF(OR(Grelha!L54="",Grelha!L54=0),"",Grelha!L54)</f>
        <v/>
      </c>
      <c r="K20" s="84" t="str">
        <f>IF(OR(Grelha!M54="",Grelha!M54=0),"",Grelha!M54)</f>
        <v/>
      </c>
      <c r="L20" s="84" t="str">
        <f>IF(OR(Grelha!N54="",Grelha!N54=0),"",Grelha!N54)</f>
        <v/>
      </c>
      <c r="M20" s="84" t="str">
        <f>IF(OR(Grelha!O54="",Grelha!O54=0),"",Grelha!O54)</f>
        <v/>
      </c>
      <c r="N20" s="84" t="str">
        <f>IF(OR(Grelha!P54="",Grelha!P54=0),"",Grelha!P54)</f>
        <v/>
      </c>
      <c r="O20" s="84" t="str">
        <f>IF(OR(Grelha!Q54="",Grelha!Q54=0),"",Grelha!Q54)</f>
        <v/>
      </c>
      <c r="P20" s="84" t="str">
        <f>IF(OR(Grelha!R54="",Grelha!R54=0),"",Grelha!R54)</f>
        <v/>
      </c>
      <c r="Q20" s="84" t="str">
        <f>IF(OR(Grelha!S54="",Grelha!S54=0),"",Grelha!S54)</f>
        <v/>
      </c>
      <c r="R20" s="84" t="str">
        <f>IF(OR(Grelha!T54="",Grelha!T54=0),"",Grelha!T54)</f>
        <v/>
      </c>
      <c r="S20" s="84" t="str">
        <f>IF(OR(Grelha!U54="",Grelha!U54=0),"",Grelha!U54)</f>
        <v/>
      </c>
      <c r="T20" s="84" t="str">
        <f>IF(OR(Grelha!V54="",Grelha!V54=0),"",Grelha!V54)</f>
        <v/>
      </c>
      <c r="U20" s="84" t="str">
        <f>IF(OR(Grelha!W54="",Grelha!W54=0),"",Grelha!W54)</f>
        <v/>
      </c>
      <c r="V20" s="84" t="str">
        <f>IF(OR(Grelha!X54="",Grelha!X54=0),"",Grelha!X54)</f>
        <v/>
      </c>
      <c r="W20" s="84" t="str">
        <f>IF(OR(Grelha!Y54="",Grelha!Y54=0),"",Grelha!Y54)</f>
        <v/>
      </c>
      <c r="X20" s="84" t="str">
        <f>IF(OR(Grelha!Z54="",Grelha!Z54=0),"",Grelha!Z54)</f>
        <v/>
      </c>
      <c r="Y20" s="84" t="str">
        <f>IF(OR(Grelha!AA54="",Grelha!AA54=0),"",Grelha!AA54)</f>
        <v/>
      </c>
      <c r="Z20" s="84" t="str">
        <f>IF(OR(Grelha!AB54="",Grelha!AB54=0),"",Grelha!AB54)</f>
        <v/>
      </c>
      <c r="AA20" s="84" t="str">
        <f>IF(OR(Grelha!AC54="",Grelha!AC54=0),"",Grelha!AC54)</f>
        <v/>
      </c>
      <c r="AB20" s="84" t="s">
        <v>22</v>
      </c>
      <c r="AC20" s="84" t="str">
        <f>IF(OR(Grelha!AE54="",Grelha!AE54=0),"",Grelha!AE54)</f>
        <v/>
      </c>
      <c r="AD20" s="84" t="str">
        <f>IF(OR(Grelha!AF54="",Grelha!AF54=0),"",Grelha!AF54)</f>
        <v/>
      </c>
      <c r="AE20" s="84" t="str">
        <f>IF(OR(Grelha!AG54="",Grelha!AG54=0),"",Grelha!AG54)</f>
        <v/>
      </c>
      <c r="AF20" s="84" t="str">
        <f>IF(OR(Grelha!AH54="",Grelha!AH54=0),"",Grelha!AH54)</f>
        <v/>
      </c>
      <c r="AG20" s="84" t="str">
        <f>IF(OR(Grelha!AI54="",Grelha!AI54=0),"",Grelha!AI54)</f>
        <v/>
      </c>
      <c r="AH20" s="84" t="str">
        <f>IF(OR(Grelha!AJ54="",Grelha!AJ54=0),"",Grelha!AJ54)</f>
        <v/>
      </c>
    </row>
    <row r="21" spans="2:36" s="86" customFormat="1" ht="18.75" customHeight="1"/>
    <row r="22" spans="2:36" s="86" customFormat="1" ht="18.75" customHeight="1"/>
    <row r="23" spans="2:36" s="88" customFormat="1" ht="18.75" customHeight="1"/>
    <row r="24" spans="2:36" s="88" customFormat="1" ht="18.75" customHeight="1"/>
  </sheetData>
  <sheetProtection password="DA67" sheet="1" objects="1" scenarios="1"/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Grelha</vt:lpstr>
      <vt:lpstr>Resultados</vt:lpstr>
      <vt:lpstr>Análise</vt:lpstr>
      <vt:lpstr>Grelha!Área_de_Impressão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2013-11-05T22:36:13Z</dcterms:created>
  <dcterms:modified xsi:type="dcterms:W3CDTF">2019-01-17T17:40:01Z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TC028973869991</vt:lpwstr>
  </property>
</Properties>
</file>