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\\srv-files1.portoeditora.pt\users$\BG\Restauracao\SBMoutinho\Desktop\ctic5_newletter_20190220\"/>
    </mc:Choice>
  </mc:AlternateContent>
  <xr:revisionPtr revIDLastSave="0" documentId="13_ncr:1_{F8BD8861-E980-4CAD-BB46-276E9F1D9C23}" xr6:coauthVersionLast="40" xr6:coauthVersionMax="40" xr10:uidLastSave="{00000000-0000-0000-0000-000000000000}"/>
  <bookViews>
    <workbookView xWindow="0" yWindow="465" windowWidth="34380" windowHeight="24120" xr2:uid="{00000000-000D-0000-FFFF-FFFF00000000}"/>
  </bookViews>
  <sheets>
    <sheet name="teste_1_8_2" sheetId="1" r:id="rId1"/>
    <sheet name="Folha1" sheetId="2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6" i="1" l="1"/>
  <c r="E13" i="1"/>
  <c r="D13" i="1"/>
  <c r="C13" i="1"/>
  <c r="E16" i="1"/>
  <c r="D16" i="1"/>
  <c r="C16" i="1"/>
  <c r="D6" i="1"/>
  <c r="C6" i="1"/>
  <c r="E7" i="1"/>
  <c r="D7" i="1"/>
  <c r="C7" i="1"/>
  <c r="E8" i="1"/>
  <c r="D8" i="1"/>
  <c r="C8" i="1"/>
  <c r="E9" i="1"/>
  <c r="D9" i="1"/>
  <c r="C9" i="1"/>
  <c r="E10" i="1"/>
  <c r="D10" i="1"/>
  <c r="C10" i="1"/>
  <c r="E11" i="1"/>
  <c r="D11" i="1"/>
  <c r="C11" i="1"/>
  <c r="E12" i="1"/>
  <c r="D12" i="1"/>
  <c r="C12" i="1"/>
  <c r="E14" i="1"/>
  <c r="D14" i="1"/>
  <c r="C14" i="1"/>
  <c r="E15" i="1"/>
  <c r="D15" i="1"/>
  <c r="C15" i="1"/>
  <c r="E17" i="1"/>
  <c r="D17" i="1"/>
  <c r="C17" i="1"/>
  <c r="E18" i="1"/>
  <c r="D18" i="1"/>
  <c r="C18" i="1"/>
  <c r="E19" i="1"/>
  <c r="D19" i="1"/>
  <c r="C19" i="1"/>
  <c r="E20" i="1"/>
  <c r="D20" i="1"/>
  <c r="C20" i="1"/>
  <c r="E21" i="1"/>
  <c r="D21" i="1"/>
  <c r="C21" i="1"/>
  <c r="E22" i="1"/>
  <c r="D22" i="1"/>
  <c r="C22" i="1"/>
  <c r="E23" i="1"/>
  <c r="D23" i="1"/>
  <c r="C23" i="1"/>
  <c r="E24" i="1"/>
  <c r="D24" i="1"/>
  <c r="C24" i="1"/>
  <c r="E25" i="1"/>
  <c r="D25" i="1"/>
  <c r="C25" i="1"/>
  <c r="E26" i="1"/>
  <c r="D26" i="1"/>
  <c r="C26" i="1"/>
  <c r="E27" i="1"/>
  <c r="D27" i="1"/>
  <c r="C27" i="1"/>
  <c r="E28" i="1"/>
  <c r="D28" i="1"/>
  <c r="C28" i="1"/>
  <c r="E29" i="1"/>
  <c r="D29" i="1"/>
  <c r="C29" i="1"/>
  <c r="E30" i="1"/>
  <c r="D30" i="1"/>
  <c r="C30" i="1"/>
  <c r="E31" i="1"/>
  <c r="D31" i="1"/>
  <c r="C31" i="1"/>
  <c r="E32" i="1"/>
  <c r="D32" i="1"/>
  <c r="C32" i="1"/>
  <c r="E33" i="1"/>
  <c r="D33" i="1"/>
  <c r="C33" i="1"/>
  <c r="E34" i="1"/>
  <c r="D34" i="1"/>
  <c r="C34" i="1"/>
  <c r="E35" i="1"/>
  <c r="D35" i="1"/>
  <c r="C35" i="1"/>
  <c r="D42" i="1"/>
  <c r="E47" i="1"/>
  <c r="D52" i="1"/>
  <c r="D47" i="1"/>
  <c r="D51" i="1"/>
  <c r="F47" i="1"/>
  <c r="G42" i="1"/>
  <c r="F42" i="1"/>
  <c r="H42" i="1"/>
  <c r="E42" i="1"/>
  <c r="I42" i="1"/>
  <c r="J42" i="1"/>
  <c r="K42" i="1"/>
  <c r="J43" i="1"/>
  <c r="I43" i="1"/>
  <c r="D50" i="1"/>
  <c r="K43" i="1"/>
  <c r="F43" i="1"/>
  <c r="G43" i="1"/>
  <c r="E43" i="1"/>
  <c r="H43" i="1"/>
  <c r="D43" i="1"/>
  <c r="D54" i="1"/>
  <c r="G44" i="1"/>
  <c r="D53" i="1"/>
</calcChain>
</file>

<file path=xl/sharedStrings.xml><?xml version="1.0" encoding="utf-8"?>
<sst xmlns="http://schemas.openxmlformats.org/spreadsheetml/2006/main" count="50" uniqueCount="48">
  <si>
    <t>Nome</t>
  </si>
  <si>
    <t>N.º</t>
  </si>
  <si>
    <t>Total</t>
  </si>
  <si>
    <t>Posi</t>
  </si>
  <si>
    <t>Neg</t>
  </si>
  <si>
    <t>Níveis 4/5</t>
  </si>
  <si>
    <t>Média</t>
  </si>
  <si>
    <t>Desvio</t>
  </si>
  <si>
    <t>CV</t>
  </si>
  <si>
    <t>Taxa de sucesso</t>
  </si>
  <si>
    <t>Média das classificações</t>
  </si>
  <si>
    <t>Níveis 1</t>
  </si>
  <si>
    <t xml:space="preserve">Níveis 4-5 </t>
  </si>
  <si>
    <t>Resumo</t>
  </si>
  <si>
    <t>Desvio Padrão</t>
  </si>
  <si>
    <t>Cotações</t>
  </si>
  <si>
    <t>Arredondamento</t>
  </si>
  <si>
    <t>1.1.</t>
  </si>
  <si>
    <t>TOTAL</t>
  </si>
  <si>
    <t>6.º___</t>
  </si>
  <si>
    <t>Classificação</t>
  </si>
  <si>
    <t>2018/2019</t>
  </si>
  <si>
    <t>Data: ___ /___ / 2019</t>
  </si>
  <si>
    <t>2.1.</t>
  </si>
  <si>
    <t xml:space="preserve"> 2.2.</t>
  </si>
  <si>
    <t>2.3.</t>
  </si>
  <si>
    <t>2.4.</t>
  </si>
  <si>
    <t>3.</t>
  </si>
  <si>
    <t>4.</t>
  </si>
  <si>
    <t>5.1.</t>
  </si>
  <si>
    <t>5.2.</t>
  </si>
  <si>
    <t>5.3.</t>
  </si>
  <si>
    <t>5.4.</t>
  </si>
  <si>
    <t>6.1</t>
  </si>
  <si>
    <t>6.2</t>
  </si>
  <si>
    <t>7.</t>
  </si>
  <si>
    <t>8.2.1.</t>
  </si>
  <si>
    <t>8.2.2.</t>
  </si>
  <si>
    <t>8.3.1.</t>
  </si>
  <si>
    <t>8.3.2.</t>
  </si>
  <si>
    <t>9.</t>
  </si>
  <si>
    <t>10.1.</t>
  </si>
  <si>
    <t>10.2</t>
  </si>
  <si>
    <t>10.3.</t>
  </si>
  <si>
    <t>10.4.</t>
  </si>
  <si>
    <t>11.</t>
  </si>
  <si>
    <t>8.1.</t>
  </si>
  <si>
    <t>Ficha de avaliação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</si>
</sst>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Arial"/>
      <family val="2"/>
    </font>
    <font>
      <sz val="9"/>
      <color rgb="FF000000"/>
      <name val="Calibri"/>
      <family val="2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000000"/>
      <name val="Calibri"/>
      <family val="2"/>
    </font>
    <font>
      <b/>
      <sz val="9"/>
      <color theme="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8">
    <xf numFmtId="0" fontId="0" fillId="0" borderId="0" xfId="0"/>
    <xf numFmtId="0" fontId="0" fillId="0" borderId="0" xfId="0" applyFill="1"/>
    <xf numFmtId="0" fontId="2" fillId="0" borderId="0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3" borderId="1" xfId="0" applyFont="1" applyFill="1" applyBorder="1" applyAlignment="1">
      <alignment horizontal="center"/>
    </xf>
    <xf numFmtId="9" fontId="2" fillId="7" borderId="1" xfId="1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2" fillId="6" borderId="1" xfId="0" applyFont="1" applyFill="1" applyBorder="1" applyAlignment="1">
      <alignment horizontal="center"/>
    </xf>
    <xf numFmtId="9" fontId="2" fillId="6" borderId="1" xfId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9" fontId="2" fillId="2" borderId="1" xfId="1" applyFont="1" applyFill="1" applyBorder="1" applyAlignment="1">
      <alignment horizontal="center"/>
    </xf>
    <xf numFmtId="9" fontId="2" fillId="3" borderId="1" xfId="1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 vertical="center"/>
    </xf>
    <xf numFmtId="0" fontId="2" fillId="5" borderId="0" xfId="0" applyFont="1" applyFill="1"/>
    <xf numFmtId="9" fontId="2" fillId="8" borderId="2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64" fontId="2" fillId="0" borderId="1" xfId="0" applyNumberFormat="1" applyFont="1" applyFill="1" applyBorder="1" applyAlignment="1">
      <alignment horizontal="center"/>
    </xf>
    <xf numFmtId="164" fontId="2" fillId="0" borderId="2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4" fillId="0" borderId="1" xfId="0" applyFont="1" applyFill="1" applyBorder="1"/>
    <xf numFmtId="0" fontId="3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/>
    </xf>
    <xf numFmtId="0" fontId="3" fillId="0" borderId="5" xfId="0" applyFont="1" applyBorder="1"/>
    <xf numFmtId="14" fontId="6" fillId="0" borderId="6" xfId="0" applyNumberFormat="1" applyFont="1" applyBorder="1" applyAlignment="1">
      <alignment horizontal="left" vertical="center"/>
    </xf>
    <xf numFmtId="0" fontId="0" fillId="0" borderId="6" xfId="0" applyBorder="1"/>
    <xf numFmtId="0" fontId="7" fillId="0" borderId="8" xfId="0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center"/>
    </xf>
    <xf numFmtId="0" fontId="7" fillId="0" borderId="10" xfId="0" applyFont="1" applyFill="1" applyBorder="1" applyAlignment="1">
      <alignment horizontal="center" vertical="center"/>
    </xf>
    <xf numFmtId="0" fontId="4" fillId="0" borderId="11" xfId="0" applyFont="1" applyFill="1" applyBorder="1"/>
    <xf numFmtId="0" fontId="3" fillId="0" borderId="11" xfId="0" applyFont="1" applyFill="1" applyBorder="1"/>
    <xf numFmtId="0" fontId="2" fillId="0" borderId="11" xfId="0" applyFont="1" applyFill="1" applyBorder="1" applyAlignment="1">
      <alignment horizontal="center"/>
    </xf>
    <xf numFmtId="0" fontId="2" fillId="0" borderId="11" xfId="0" applyNumberFormat="1" applyFont="1" applyFill="1" applyBorder="1" applyAlignment="1">
      <alignment horizontal="center"/>
    </xf>
    <xf numFmtId="0" fontId="2" fillId="0" borderId="12" xfId="0" applyNumberFormat="1" applyFont="1" applyFill="1" applyBorder="1" applyAlignment="1">
      <alignment horizontal="center"/>
    </xf>
    <xf numFmtId="0" fontId="7" fillId="0" borderId="13" xfId="0" applyFont="1" applyFill="1" applyBorder="1" applyAlignment="1">
      <alignment horizontal="center" vertical="center"/>
    </xf>
    <xf numFmtId="0" fontId="4" fillId="0" borderId="14" xfId="0" applyFont="1" applyFill="1" applyBorder="1"/>
    <xf numFmtId="0" fontId="2" fillId="0" borderId="14" xfId="0" applyFont="1" applyFill="1" applyBorder="1" applyAlignment="1">
      <alignment horizontal="center"/>
    </xf>
    <xf numFmtId="0" fontId="2" fillId="0" borderId="14" xfId="0" applyNumberFormat="1" applyFont="1" applyFill="1" applyBorder="1" applyAlignment="1">
      <alignment horizontal="center"/>
    </xf>
    <xf numFmtId="0" fontId="2" fillId="0" borderId="15" xfId="0" applyNumberFormat="1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4" borderId="11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7" borderId="6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/>
    </xf>
    <xf numFmtId="0" fontId="8" fillId="0" borderId="14" xfId="0" applyFont="1" applyFill="1" applyBorder="1"/>
    <xf numFmtId="0" fontId="2" fillId="0" borderId="4" xfId="0" applyFont="1" applyBorder="1" applyAlignment="1">
      <alignment horizontal="center"/>
    </xf>
    <xf numFmtId="9" fontId="2" fillId="8" borderId="2" xfId="0" applyNumberFormat="1" applyFont="1" applyFill="1" applyBorder="1" applyAlignment="1">
      <alignment horizontal="center"/>
    </xf>
    <xf numFmtId="9" fontId="2" fillId="8" borderId="3" xfId="0" applyNumberFormat="1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 vertical="center"/>
    </xf>
    <xf numFmtId="0" fontId="2" fillId="5" borderId="0" xfId="0" applyFont="1" applyFill="1" applyAlignment="1">
      <alignment wrapText="1"/>
    </xf>
    <xf numFmtId="0" fontId="6" fillId="7" borderId="7" xfId="0" applyFont="1" applyFill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6">
    <dxf>
      <fill>
        <patternFill>
          <bgColor rgb="FFFFC000"/>
        </patternFill>
      </fill>
    </dxf>
    <dxf>
      <fill>
        <patternFill>
          <bgColor theme="4" tint="0.39994506668294322"/>
        </patternFill>
      </fill>
    </dxf>
    <dxf>
      <fill>
        <patternFill>
          <bgColor rgb="FF00B050"/>
        </patternFill>
      </fill>
    </dxf>
    <dxf>
      <fill>
        <patternFill>
          <bgColor rgb="FF0070C0"/>
        </patternFill>
      </fill>
    </dxf>
    <dxf>
      <font>
        <condense val="0"/>
        <extend val="0"/>
        <color indexed="53"/>
      </font>
      <fill>
        <patternFill>
          <bgColor rgb="FFFFC000"/>
        </patternFill>
      </fill>
    </dxf>
    <dxf>
      <font>
        <condense val="0"/>
        <extend val="0"/>
        <color indexed="10"/>
      </font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n-US"/>
            </a:pPr>
            <a:r>
              <a:rPr lang="en-US" sz="1200"/>
              <a:t>Ficha de avaliação 4 </a:t>
            </a:r>
            <a:r>
              <a:rPr lang="pt-PT" sz="1800" b="1" i="0" u="none" strike="noStrike" baseline="0">
                <a:effectLst/>
              </a:rPr>
              <a:t>–</a:t>
            </a:r>
            <a:r>
              <a:rPr lang="en-US" sz="1200"/>
              <a:t> 6.º ___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teste_1_8_2!$D$40</c:f>
              <c:strCache>
                <c:ptCount val="1"/>
                <c:pt idx="0">
                  <c:v>Ficha de avaliação 4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>
              <c:ext xmlns:c16="http://schemas.microsoft.com/office/drawing/2014/chart" uri="{C3380CC4-5D6E-409C-BE32-E72D297353CC}">
                <c16:uniqueId val="{00000000-F4E7-4877-BFDA-10C74C861805}"/>
              </c:ext>
            </c:extLst>
          </c:dPt>
          <c:dPt>
            <c:idx val="1"/>
            <c:invertIfNegative val="0"/>
            <c:bubble3D val="0"/>
            <c:spPr>
              <a:solidFill>
                <a:srgbClr val="FFC000"/>
              </a:solidFill>
            </c:spPr>
            <c:extLst>
              <c:ext xmlns:c16="http://schemas.microsoft.com/office/drawing/2014/chart" uri="{C3380CC4-5D6E-409C-BE32-E72D297353CC}">
                <c16:uniqueId val="{00000001-F4E7-4877-BFDA-10C74C861805}"/>
              </c:ext>
            </c:extLst>
          </c:dPt>
          <c:dPt>
            <c:idx val="2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2-F4E7-4877-BFDA-10C74C861805}"/>
              </c:ext>
            </c:extLst>
          </c:dPt>
          <c:dPt>
            <c:idx val="3"/>
            <c:invertIfNegative val="0"/>
            <c:bubble3D val="0"/>
            <c:spPr>
              <a:solidFill>
                <a:srgbClr val="00B050"/>
              </a:solidFill>
            </c:spPr>
            <c:extLst>
              <c:ext xmlns:c16="http://schemas.microsoft.com/office/drawing/2014/chart" uri="{C3380CC4-5D6E-409C-BE32-E72D297353CC}">
                <c16:uniqueId val="{00000003-F4E7-4877-BFDA-10C74C861805}"/>
              </c:ext>
            </c:extLst>
          </c:dPt>
          <c:dPt>
            <c:idx val="4"/>
            <c:invertIfNegative val="0"/>
            <c:bubble3D val="0"/>
            <c:spPr>
              <a:solidFill>
                <a:srgbClr val="00B0F0"/>
              </a:solidFill>
            </c:spPr>
            <c:extLst>
              <c:ext xmlns:c16="http://schemas.microsoft.com/office/drawing/2014/chart" uri="{C3380CC4-5D6E-409C-BE32-E72D297353CC}">
                <c16:uniqueId val="{00000004-F4E7-4877-BFDA-10C74C86180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US"/>
                </a:pPr>
                <a:endParaRPr lang="pt-PT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teste_1_8_2!$D$41:$H$41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cat>
          <c:val>
            <c:numRef>
              <c:f>teste_1_8_2!$D$43:$H$43</c:f>
              <c:numCache>
                <c:formatCode>0%</c:formatCode>
                <c:ptCount val="5"/>
                <c:pt idx="0">
                  <c:v>0.8666666666666667</c:v>
                </c:pt>
                <c:pt idx="1">
                  <c:v>3.3333333333333333E-2</c:v>
                </c:pt>
                <c:pt idx="2">
                  <c:v>3.3333333333333333E-2</c:v>
                </c:pt>
                <c:pt idx="3">
                  <c:v>6.6666666666666666E-2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4E7-4877-BFDA-10C74C86180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61470976"/>
        <c:axId val="86273408"/>
      </c:barChart>
      <c:catAx>
        <c:axId val="61470976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lang="en-US"/>
                </a:pPr>
                <a:r>
                  <a:rPr lang="en-US"/>
                  <a:t>Níveis</a:t>
                </a:r>
              </a:p>
            </c:rich>
          </c:tx>
          <c:layout>
            <c:manualLayout>
              <c:xMode val="edge"/>
              <c:yMode val="edge"/>
              <c:x val="3.05555555555556E-2"/>
              <c:y val="0.31253098571012022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lang="en-US"/>
            </a:pPr>
            <a:endParaRPr lang="pt-PT"/>
          </a:p>
        </c:txPr>
        <c:crossAx val="86273408"/>
        <c:crosses val="autoZero"/>
        <c:auto val="1"/>
        <c:lblAlgn val="ctr"/>
        <c:lblOffset val="100"/>
        <c:noMultiLvlLbl val="0"/>
      </c:catAx>
      <c:valAx>
        <c:axId val="86273408"/>
        <c:scaling>
          <c:orientation val="minMax"/>
          <c:max val="1"/>
          <c:min val="0"/>
        </c:scaling>
        <c:delete val="0"/>
        <c:axPos val="b"/>
        <c:majorGridlines/>
        <c:numFmt formatCode="0%" sourceLinked="1"/>
        <c:majorTickMark val="out"/>
        <c:minorTickMark val="none"/>
        <c:tickLblPos val="nextTo"/>
        <c:txPr>
          <a:bodyPr/>
          <a:lstStyle/>
          <a:p>
            <a:pPr>
              <a:defRPr lang="en-US"/>
            </a:pPr>
            <a:endParaRPr lang="pt-PT"/>
          </a:p>
        </c:txPr>
        <c:crossAx val="61470976"/>
        <c:crosses val="autoZero"/>
        <c:crossBetween val="between"/>
        <c:majorUnit val="0.2"/>
      </c:valAx>
      <c:dTable>
        <c:showHorzBorder val="1"/>
        <c:showVertBorder val="1"/>
        <c:showOutline val="1"/>
        <c:showKeys val="0"/>
        <c:txPr>
          <a:bodyPr/>
          <a:lstStyle/>
          <a:p>
            <a:pPr rtl="0">
              <a:defRPr lang="en-US"/>
            </a:pPr>
            <a:endParaRPr lang="pt-PT"/>
          </a:p>
        </c:txPr>
      </c:dTable>
    </c:plotArea>
    <c:plotVisOnly val="1"/>
    <c:dispBlanksAs val="gap"/>
    <c:showDLblsOverMax val="0"/>
  </c:chart>
  <c:printSettings>
    <c:headerFooter/>
    <c:pageMargins b="0.75000000000000144" l="0.70000000000000095" r="0.70000000000000095" t="0.75000000000000144" header="0.30000000000000021" footer="0.3000000000000002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361949</xdr:colOff>
      <xdr:row>38</xdr:row>
      <xdr:rowOff>152400</xdr:rowOff>
    </xdr:from>
    <xdr:to>
      <xdr:col>25</xdr:col>
      <xdr:colOff>200024</xdr:colOff>
      <xdr:row>53</xdr:row>
      <xdr:rowOff>38100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54"/>
  <sheetViews>
    <sheetView tabSelected="1" workbookViewId="0">
      <selection activeCell="F19" sqref="F19"/>
    </sheetView>
  </sheetViews>
  <sheetFormatPr defaultColWidth="8.85546875" defaultRowHeight="15" x14ac:dyDescent="0.25"/>
  <cols>
    <col min="1" max="1" width="6" bestFit="1" customWidth="1"/>
    <col min="2" max="2" width="33.42578125" style="1" customWidth="1"/>
    <col min="3" max="3" width="20.85546875" customWidth="1"/>
    <col min="4" max="4" width="14.28515625" bestFit="1" customWidth="1"/>
    <col min="5" max="5" width="9.140625" customWidth="1"/>
    <col min="6" max="6" width="6.140625" customWidth="1"/>
    <col min="7" max="8" width="5.42578125" customWidth="1"/>
    <col min="9" max="10" width="5.42578125" style="1" customWidth="1"/>
    <col min="11" max="32" width="5.42578125" customWidth="1"/>
  </cols>
  <sheetData>
    <row r="1" spans="1:33" x14ac:dyDescent="0.25">
      <c r="E1" s="1"/>
      <c r="F1" s="1"/>
      <c r="G1" s="1"/>
      <c r="H1" s="1"/>
    </row>
    <row r="2" spans="1:33" x14ac:dyDescent="0.25">
      <c r="E2" s="1"/>
      <c r="F2" s="1"/>
      <c r="G2" s="1"/>
      <c r="H2" s="1"/>
    </row>
    <row r="3" spans="1:33" ht="15.75" thickBot="1" x14ac:dyDescent="0.3">
      <c r="A3" s="5"/>
      <c r="B3" s="47" t="s">
        <v>47</v>
      </c>
      <c r="C3" s="22"/>
      <c r="D3" s="5"/>
      <c r="E3" s="1"/>
      <c r="G3" s="1"/>
      <c r="H3" s="1"/>
      <c r="AG3" s="8"/>
    </row>
    <row r="4" spans="1:33" x14ac:dyDescent="0.25">
      <c r="A4" s="27" t="s">
        <v>19</v>
      </c>
      <c r="B4" s="48" t="s">
        <v>21</v>
      </c>
      <c r="C4" s="28" t="s">
        <v>22</v>
      </c>
      <c r="D4" s="29"/>
      <c r="E4" s="49" t="s">
        <v>15</v>
      </c>
      <c r="F4" s="49">
        <v>8</v>
      </c>
      <c r="G4" s="49">
        <v>3</v>
      </c>
      <c r="H4" s="49">
        <v>3</v>
      </c>
      <c r="I4" s="49">
        <v>3</v>
      </c>
      <c r="J4" s="49">
        <v>3</v>
      </c>
      <c r="K4" s="49">
        <v>8</v>
      </c>
      <c r="L4" s="49">
        <v>5</v>
      </c>
      <c r="M4" s="49">
        <v>9</v>
      </c>
      <c r="N4" s="49">
        <v>6</v>
      </c>
      <c r="O4" s="49">
        <v>6</v>
      </c>
      <c r="P4" s="49">
        <v>3</v>
      </c>
      <c r="Q4" s="49">
        <v>2</v>
      </c>
      <c r="R4" s="49">
        <v>2</v>
      </c>
      <c r="S4" s="49">
        <v>5</v>
      </c>
      <c r="T4" s="49">
        <v>4</v>
      </c>
      <c r="U4" s="49">
        <v>2</v>
      </c>
      <c r="V4" s="49">
        <v>2</v>
      </c>
      <c r="W4" s="49">
        <v>2</v>
      </c>
      <c r="X4" s="49">
        <v>2</v>
      </c>
      <c r="Y4" s="49">
        <v>4</v>
      </c>
      <c r="Z4" s="49">
        <v>3</v>
      </c>
      <c r="AA4" s="49">
        <v>3</v>
      </c>
      <c r="AB4" s="49">
        <v>3</v>
      </c>
      <c r="AC4" s="49">
        <v>3</v>
      </c>
      <c r="AD4" s="49">
        <v>6</v>
      </c>
      <c r="AE4" s="57">
        <v>100</v>
      </c>
      <c r="AF4" s="21"/>
      <c r="AG4" s="8"/>
    </row>
    <row r="5" spans="1:33" ht="15.75" thickBot="1" x14ac:dyDescent="0.3">
      <c r="A5" s="43" t="s">
        <v>1</v>
      </c>
      <c r="B5" s="44" t="s">
        <v>0</v>
      </c>
      <c r="C5" s="46" t="s">
        <v>20</v>
      </c>
      <c r="D5" s="46" t="s">
        <v>16</v>
      </c>
      <c r="E5" s="50" t="s">
        <v>2</v>
      </c>
      <c r="F5" s="55" t="s">
        <v>17</v>
      </c>
      <c r="G5" s="55" t="s">
        <v>23</v>
      </c>
      <c r="H5" s="55" t="s">
        <v>24</v>
      </c>
      <c r="I5" s="55" t="s">
        <v>25</v>
      </c>
      <c r="J5" s="55" t="s">
        <v>26</v>
      </c>
      <c r="K5" s="55" t="s">
        <v>27</v>
      </c>
      <c r="L5" s="55" t="s">
        <v>28</v>
      </c>
      <c r="M5" s="55" t="s">
        <v>29</v>
      </c>
      <c r="N5" s="55" t="s">
        <v>30</v>
      </c>
      <c r="O5" s="55" t="s">
        <v>31</v>
      </c>
      <c r="P5" s="55" t="s">
        <v>32</v>
      </c>
      <c r="Q5" s="55" t="s">
        <v>33</v>
      </c>
      <c r="R5" s="55" t="s">
        <v>34</v>
      </c>
      <c r="S5" s="55" t="s">
        <v>35</v>
      </c>
      <c r="T5" s="55" t="s">
        <v>46</v>
      </c>
      <c r="U5" s="55" t="s">
        <v>36</v>
      </c>
      <c r="V5" s="55" t="s">
        <v>37</v>
      </c>
      <c r="W5" s="55" t="s">
        <v>38</v>
      </c>
      <c r="X5" s="55" t="s">
        <v>39</v>
      </c>
      <c r="Y5" s="55" t="s">
        <v>40</v>
      </c>
      <c r="Z5" s="55" t="s">
        <v>41</v>
      </c>
      <c r="AA5" s="55" t="s">
        <v>42</v>
      </c>
      <c r="AB5" s="55" t="s">
        <v>43</v>
      </c>
      <c r="AC5" s="55" t="s">
        <v>44</v>
      </c>
      <c r="AD5" s="55" t="s">
        <v>45</v>
      </c>
      <c r="AE5" s="45" t="s">
        <v>18</v>
      </c>
      <c r="AF5" s="21"/>
      <c r="AG5" s="1"/>
    </row>
    <row r="6" spans="1:33" s="1" customFormat="1" x14ac:dyDescent="0.25">
      <c r="A6" s="38">
        <v>1</v>
      </c>
      <c r="B6" s="39"/>
      <c r="C6" s="51" t="str">
        <f>IF(D6&lt;20,"Não Satisfaz&lt;20",IF(D6&lt;50,"Não Satisfaz",IF(D6&lt;70,"Satisfaz",IF(D6&lt;90,"Satisfaz Bastante","Excelente"))))</f>
        <v>Satisfaz Bastante</v>
      </c>
      <c r="D6" s="40">
        <f>ROUND(E6,0)</f>
        <v>89</v>
      </c>
      <c r="E6" s="25">
        <f t="shared" ref="E6:E35" si="0">SUM(F6:AD6)</f>
        <v>89</v>
      </c>
      <c r="F6" s="41">
        <v>5</v>
      </c>
      <c r="G6" s="41">
        <v>4</v>
      </c>
      <c r="H6" s="41">
        <v>8</v>
      </c>
      <c r="I6" s="41">
        <v>2</v>
      </c>
      <c r="J6" s="41">
        <v>2</v>
      </c>
      <c r="K6" s="41">
        <v>4</v>
      </c>
      <c r="L6" s="41">
        <v>2</v>
      </c>
      <c r="M6" s="41">
        <v>2</v>
      </c>
      <c r="N6" s="41">
        <v>2</v>
      </c>
      <c r="O6" s="41">
        <v>6</v>
      </c>
      <c r="P6" s="41">
        <v>6</v>
      </c>
      <c r="Q6" s="41">
        <v>3</v>
      </c>
      <c r="R6" s="41">
        <v>3</v>
      </c>
      <c r="S6" s="41">
        <v>3</v>
      </c>
      <c r="T6" s="41">
        <v>3</v>
      </c>
      <c r="U6" s="41">
        <v>3</v>
      </c>
      <c r="V6" s="41">
        <v>4</v>
      </c>
      <c r="W6" s="41">
        <v>2</v>
      </c>
      <c r="X6" s="41">
        <v>3</v>
      </c>
      <c r="Y6" s="41">
        <v>4</v>
      </c>
      <c r="Z6" s="41">
        <v>4</v>
      </c>
      <c r="AA6" s="41">
        <v>4</v>
      </c>
      <c r="AB6" s="41">
        <v>6</v>
      </c>
      <c r="AC6" s="41">
        <v>2</v>
      </c>
      <c r="AD6" s="41">
        <v>2</v>
      </c>
      <c r="AE6" s="42"/>
      <c r="AF6" s="17"/>
    </row>
    <row r="7" spans="1:33" s="1" customFormat="1" x14ac:dyDescent="0.25">
      <c r="A7" s="30">
        <v>2</v>
      </c>
      <c r="B7" s="23"/>
      <c r="C7" s="24" t="str">
        <f t="shared" ref="C7:C35" si="1">IF(D7&lt;20,"Não Satisfaz&lt;20",IF(D7&lt;50,"Não Satisfaz",IF(D7&lt;70,"Satisfaz",IF(D7&lt;90,"Satisfaz Bastante","Excelente"))))</f>
        <v>Não Satisfaz&lt;20</v>
      </c>
      <c r="D7" s="25">
        <f t="shared" ref="D7:D35" si="2">ROUND(E7,0)</f>
        <v>15</v>
      </c>
      <c r="E7" s="25">
        <f t="shared" si="0"/>
        <v>15</v>
      </c>
      <c r="F7" s="26">
        <v>4</v>
      </c>
      <c r="G7" s="26">
        <v>2</v>
      </c>
      <c r="H7" s="26">
        <v>2</v>
      </c>
      <c r="I7" s="26">
        <v>1</v>
      </c>
      <c r="J7" s="26">
        <v>1</v>
      </c>
      <c r="K7" s="26">
        <v>1</v>
      </c>
      <c r="L7" s="26">
        <v>1</v>
      </c>
      <c r="M7" s="26">
        <v>1</v>
      </c>
      <c r="N7" s="26">
        <v>1</v>
      </c>
      <c r="O7" s="26">
        <v>1</v>
      </c>
      <c r="P7" s="26">
        <v>0</v>
      </c>
      <c r="Q7" s="26">
        <v>0</v>
      </c>
      <c r="R7" s="26">
        <v>0</v>
      </c>
      <c r="S7" s="26">
        <v>0</v>
      </c>
      <c r="T7" s="26">
        <v>0</v>
      </c>
      <c r="U7" s="26">
        <v>0</v>
      </c>
      <c r="V7" s="26">
        <v>0</v>
      </c>
      <c r="W7" s="26">
        <v>0</v>
      </c>
      <c r="X7" s="26">
        <v>0</v>
      </c>
      <c r="Y7" s="26">
        <v>0</v>
      </c>
      <c r="Z7" s="26">
        <v>0</v>
      </c>
      <c r="AA7" s="26">
        <v>0</v>
      </c>
      <c r="AB7" s="26">
        <v>0</v>
      </c>
      <c r="AC7" s="26">
        <v>0</v>
      </c>
      <c r="AD7" s="26">
        <v>0</v>
      </c>
      <c r="AE7" s="31"/>
      <c r="AF7" s="17"/>
    </row>
    <row r="8" spans="1:33" s="1" customFormat="1" x14ac:dyDescent="0.25">
      <c r="A8" s="30">
        <v>3</v>
      </c>
      <c r="B8" s="23"/>
      <c r="C8" s="24" t="str">
        <f t="shared" si="1"/>
        <v>Não Satisfaz</v>
      </c>
      <c r="D8" s="25">
        <f t="shared" si="2"/>
        <v>23</v>
      </c>
      <c r="E8" s="25">
        <f t="shared" si="0"/>
        <v>23</v>
      </c>
      <c r="F8" s="26">
        <v>4</v>
      </c>
      <c r="G8" s="26">
        <v>2</v>
      </c>
      <c r="H8" s="26">
        <v>1</v>
      </c>
      <c r="I8" s="26">
        <v>2</v>
      </c>
      <c r="J8" s="26">
        <v>2</v>
      </c>
      <c r="K8" s="26">
        <v>2</v>
      </c>
      <c r="L8" s="26">
        <v>2</v>
      </c>
      <c r="M8" s="26">
        <v>1</v>
      </c>
      <c r="N8" s="26">
        <v>1</v>
      </c>
      <c r="O8" s="26">
        <v>1</v>
      </c>
      <c r="P8" s="26">
        <v>1</v>
      </c>
      <c r="Q8" s="26">
        <v>1</v>
      </c>
      <c r="R8" s="26">
        <v>1</v>
      </c>
      <c r="S8" s="26">
        <v>1</v>
      </c>
      <c r="T8" s="26">
        <v>1</v>
      </c>
      <c r="U8" s="26">
        <v>0</v>
      </c>
      <c r="V8" s="26">
        <v>0</v>
      </c>
      <c r="W8" s="26">
        <v>0</v>
      </c>
      <c r="X8" s="26">
        <v>0</v>
      </c>
      <c r="Y8" s="26">
        <v>0</v>
      </c>
      <c r="Z8" s="26">
        <v>0</v>
      </c>
      <c r="AA8" s="26">
        <v>0</v>
      </c>
      <c r="AB8" s="26">
        <v>0</v>
      </c>
      <c r="AC8" s="26">
        <v>0</v>
      </c>
      <c r="AD8" s="26">
        <v>0</v>
      </c>
      <c r="AE8" s="31"/>
      <c r="AF8" s="17"/>
    </row>
    <row r="9" spans="1:33" s="1" customFormat="1" x14ac:dyDescent="0.25">
      <c r="A9" s="30">
        <v>4</v>
      </c>
      <c r="B9" s="23"/>
      <c r="C9" s="24" t="str">
        <f t="shared" si="1"/>
        <v>Não Satisfaz&lt;20</v>
      </c>
      <c r="D9" s="25">
        <f t="shared" si="2"/>
        <v>0</v>
      </c>
      <c r="E9" s="25">
        <f t="shared" si="0"/>
        <v>0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6">
        <v>0</v>
      </c>
      <c r="M9" s="26">
        <v>0</v>
      </c>
      <c r="N9" s="26">
        <v>0</v>
      </c>
      <c r="O9" s="26">
        <v>0</v>
      </c>
      <c r="P9" s="26">
        <v>0</v>
      </c>
      <c r="Q9" s="26">
        <v>0</v>
      </c>
      <c r="R9" s="26">
        <v>0</v>
      </c>
      <c r="S9" s="26">
        <v>0</v>
      </c>
      <c r="T9" s="26">
        <v>0</v>
      </c>
      <c r="U9" s="26">
        <v>0</v>
      </c>
      <c r="V9" s="26">
        <v>0</v>
      </c>
      <c r="W9" s="26">
        <v>0</v>
      </c>
      <c r="X9" s="26">
        <v>0</v>
      </c>
      <c r="Y9" s="26">
        <v>0</v>
      </c>
      <c r="Z9" s="26">
        <v>0</v>
      </c>
      <c r="AA9" s="26">
        <v>0</v>
      </c>
      <c r="AB9" s="26">
        <v>0</v>
      </c>
      <c r="AC9" s="26">
        <v>0</v>
      </c>
      <c r="AD9" s="26">
        <v>0</v>
      </c>
      <c r="AE9" s="31"/>
      <c r="AF9" s="17"/>
    </row>
    <row r="10" spans="1:33" s="1" customFormat="1" x14ac:dyDescent="0.25">
      <c r="A10" s="30">
        <v>5</v>
      </c>
      <c r="B10" s="23"/>
      <c r="C10" s="24" t="str">
        <f t="shared" si="1"/>
        <v>Não Satisfaz&lt;20</v>
      </c>
      <c r="D10" s="25">
        <f t="shared" si="2"/>
        <v>0</v>
      </c>
      <c r="E10" s="25">
        <f t="shared" si="0"/>
        <v>0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6">
        <v>0</v>
      </c>
      <c r="M10" s="26">
        <v>0</v>
      </c>
      <c r="N10" s="26">
        <v>0</v>
      </c>
      <c r="O10" s="26">
        <v>0</v>
      </c>
      <c r="P10" s="26">
        <v>0</v>
      </c>
      <c r="Q10" s="26">
        <v>0</v>
      </c>
      <c r="R10" s="26">
        <v>0</v>
      </c>
      <c r="S10" s="26">
        <v>0</v>
      </c>
      <c r="T10" s="26">
        <v>0</v>
      </c>
      <c r="U10" s="26">
        <v>0</v>
      </c>
      <c r="V10" s="26">
        <v>0</v>
      </c>
      <c r="W10" s="26">
        <v>0</v>
      </c>
      <c r="X10" s="26">
        <v>0</v>
      </c>
      <c r="Y10" s="26">
        <v>0</v>
      </c>
      <c r="Z10" s="26">
        <v>0</v>
      </c>
      <c r="AA10" s="26">
        <v>0</v>
      </c>
      <c r="AB10" s="26">
        <v>0</v>
      </c>
      <c r="AC10" s="26">
        <v>0</v>
      </c>
      <c r="AD10" s="26">
        <v>0</v>
      </c>
      <c r="AE10" s="31"/>
      <c r="AF10" s="17"/>
    </row>
    <row r="11" spans="1:33" s="1" customFormat="1" x14ac:dyDescent="0.25">
      <c r="A11" s="30">
        <v>6</v>
      </c>
      <c r="B11" s="23"/>
      <c r="C11" s="24" t="str">
        <f t="shared" si="1"/>
        <v>Não Satisfaz&lt;20</v>
      </c>
      <c r="D11" s="25">
        <f t="shared" si="2"/>
        <v>0</v>
      </c>
      <c r="E11" s="25">
        <f t="shared" si="0"/>
        <v>0</v>
      </c>
      <c r="F11" s="26">
        <v>0</v>
      </c>
      <c r="G11" s="26">
        <v>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26">
        <v>0</v>
      </c>
      <c r="O11" s="26">
        <v>0</v>
      </c>
      <c r="P11" s="26">
        <v>0</v>
      </c>
      <c r="Q11" s="26">
        <v>0</v>
      </c>
      <c r="R11" s="26">
        <v>0</v>
      </c>
      <c r="S11" s="26">
        <v>0</v>
      </c>
      <c r="T11" s="26">
        <v>0</v>
      </c>
      <c r="U11" s="26">
        <v>0</v>
      </c>
      <c r="V11" s="26">
        <v>0</v>
      </c>
      <c r="W11" s="26">
        <v>0</v>
      </c>
      <c r="X11" s="26">
        <v>0</v>
      </c>
      <c r="Y11" s="26">
        <v>0</v>
      </c>
      <c r="Z11" s="26">
        <v>0</v>
      </c>
      <c r="AA11" s="26">
        <v>0</v>
      </c>
      <c r="AB11" s="26">
        <v>0</v>
      </c>
      <c r="AC11" s="26">
        <v>0</v>
      </c>
      <c r="AD11" s="26">
        <v>0</v>
      </c>
      <c r="AE11" s="31"/>
      <c r="AF11" s="17"/>
    </row>
    <row r="12" spans="1:33" s="1" customFormat="1" x14ac:dyDescent="0.25">
      <c r="A12" s="30">
        <v>7</v>
      </c>
      <c r="B12" s="23"/>
      <c r="C12" s="24" t="str">
        <f t="shared" si="1"/>
        <v>Não Satisfaz&lt;20</v>
      </c>
      <c r="D12" s="25">
        <f t="shared" si="2"/>
        <v>0</v>
      </c>
      <c r="E12" s="25">
        <f t="shared" si="0"/>
        <v>0</v>
      </c>
      <c r="F12" s="26">
        <v>0</v>
      </c>
      <c r="G12" s="26">
        <v>0</v>
      </c>
      <c r="H12" s="26">
        <v>0</v>
      </c>
      <c r="I12" s="26">
        <v>0</v>
      </c>
      <c r="J12" s="26">
        <v>0</v>
      </c>
      <c r="K12" s="26">
        <v>0</v>
      </c>
      <c r="L12" s="26">
        <v>0</v>
      </c>
      <c r="M12" s="26">
        <v>0</v>
      </c>
      <c r="N12" s="26">
        <v>0</v>
      </c>
      <c r="O12" s="26">
        <v>0</v>
      </c>
      <c r="P12" s="26">
        <v>0</v>
      </c>
      <c r="Q12" s="26">
        <v>0</v>
      </c>
      <c r="R12" s="26">
        <v>0</v>
      </c>
      <c r="S12" s="26">
        <v>0</v>
      </c>
      <c r="T12" s="26">
        <v>0</v>
      </c>
      <c r="U12" s="26">
        <v>0</v>
      </c>
      <c r="V12" s="26">
        <v>0</v>
      </c>
      <c r="W12" s="26">
        <v>0</v>
      </c>
      <c r="X12" s="26">
        <v>0</v>
      </c>
      <c r="Y12" s="26">
        <v>0</v>
      </c>
      <c r="Z12" s="26">
        <v>0</v>
      </c>
      <c r="AA12" s="26">
        <v>0</v>
      </c>
      <c r="AB12" s="26">
        <v>0</v>
      </c>
      <c r="AC12" s="26">
        <v>0</v>
      </c>
      <c r="AD12" s="26">
        <v>0</v>
      </c>
      <c r="AE12" s="31"/>
      <c r="AF12" s="17"/>
    </row>
    <row r="13" spans="1:33" s="1" customFormat="1" ht="15" customHeight="1" x14ac:dyDescent="0.25">
      <c r="A13" s="30">
        <v>8</v>
      </c>
      <c r="B13" s="23"/>
      <c r="C13" s="24" t="str">
        <f t="shared" si="1"/>
        <v>Satisfaz</v>
      </c>
      <c r="D13" s="25">
        <f t="shared" si="2"/>
        <v>52</v>
      </c>
      <c r="E13" s="25">
        <f t="shared" si="0"/>
        <v>52</v>
      </c>
      <c r="F13" s="26">
        <v>5</v>
      </c>
      <c r="G13" s="26">
        <v>4</v>
      </c>
      <c r="H13" s="26">
        <v>2</v>
      </c>
      <c r="I13" s="26">
        <v>4</v>
      </c>
      <c r="J13" s="26">
        <v>4</v>
      </c>
      <c r="K13" s="26">
        <v>4</v>
      </c>
      <c r="L13" s="26">
        <v>2</v>
      </c>
      <c r="M13" s="26">
        <v>2</v>
      </c>
      <c r="N13" s="26">
        <v>2</v>
      </c>
      <c r="O13" s="26">
        <v>5</v>
      </c>
      <c r="P13" s="26">
        <v>5</v>
      </c>
      <c r="Q13" s="26">
        <v>2</v>
      </c>
      <c r="R13" s="26">
        <v>2</v>
      </c>
      <c r="S13" s="26">
        <v>2</v>
      </c>
      <c r="T13" s="26">
        <v>2</v>
      </c>
      <c r="U13" s="26">
        <v>2</v>
      </c>
      <c r="V13" s="26">
        <v>2</v>
      </c>
      <c r="W13" s="26">
        <v>1</v>
      </c>
      <c r="X13" s="26">
        <v>0</v>
      </c>
      <c r="Y13" s="26">
        <v>0</v>
      </c>
      <c r="Z13" s="26">
        <v>0</v>
      </c>
      <c r="AA13" s="26">
        <v>0</v>
      </c>
      <c r="AB13" s="26">
        <v>0</v>
      </c>
      <c r="AC13" s="26">
        <v>0</v>
      </c>
      <c r="AD13" s="26">
        <v>0</v>
      </c>
      <c r="AE13" s="31"/>
      <c r="AF13" s="17"/>
    </row>
    <row r="14" spans="1:33" s="1" customFormat="1" x14ac:dyDescent="0.25">
      <c r="A14" s="30">
        <v>9</v>
      </c>
      <c r="B14" s="23"/>
      <c r="C14" s="24" t="str">
        <f t="shared" si="1"/>
        <v>Não Satisfaz&lt;20</v>
      </c>
      <c r="D14" s="25">
        <f t="shared" si="2"/>
        <v>0</v>
      </c>
      <c r="E14" s="25">
        <f t="shared" si="0"/>
        <v>0</v>
      </c>
      <c r="F14" s="26">
        <v>0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6">
        <v>0</v>
      </c>
      <c r="M14" s="26">
        <v>0</v>
      </c>
      <c r="N14" s="26">
        <v>0</v>
      </c>
      <c r="O14" s="26">
        <v>0</v>
      </c>
      <c r="P14" s="26">
        <v>0</v>
      </c>
      <c r="Q14" s="26">
        <v>0</v>
      </c>
      <c r="R14" s="26">
        <v>0</v>
      </c>
      <c r="S14" s="26">
        <v>0</v>
      </c>
      <c r="T14" s="26">
        <v>0</v>
      </c>
      <c r="U14" s="26">
        <v>0</v>
      </c>
      <c r="V14" s="26">
        <v>0</v>
      </c>
      <c r="W14" s="26">
        <v>0</v>
      </c>
      <c r="X14" s="26">
        <v>0</v>
      </c>
      <c r="Y14" s="26">
        <v>0</v>
      </c>
      <c r="Z14" s="26">
        <v>0</v>
      </c>
      <c r="AA14" s="26">
        <v>0</v>
      </c>
      <c r="AB14" s="26">
        <v>0</v>
      </c>
      <c r="AC14" s="26">
        <v>0</v>
      </c>
      <c r="AD14" s="26">
        <v>0</v>
      </c>
      <c r="AE14" s="31"/>
      <c r="AF14" s="17"/>
    </row>
    <row r="15" spans="1:33" s="1" customFormat="1" x14ac:dyDescent="0.25">
      <c r="A15" s="30">
        <v>10</v>
      </c>
      <c r="B15" s="23"/>
      <c r="C15" s="24" t="str">
        <f t="shared" si="1"/>
        <v>Não Satisfaz&lt;20</v>
      </c>
      <c r="D15" s="25">
        <f t="shared" si="2"/>
        <v>0</v>
      </c>
      <c r="E15" s="25">
        <f t="shared" si="0"/>
        <v>0</v>
      </c>
      <c r="F15" s="26">
        <v>0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6">
        <v>0</v>
      </c>
      <c r="N15" s="26">
        <v>0</v>
      </c>
      <c r="O15" s="26">
        <v>0</v>
      </c>
      <c r="P15" s="26">
        <v>0</v>
      </c>
      <c r="Q15" s="26">
        <v>0</v>
      </c>
      <c r="R15" s="26">
        <v>0</v>
      </c>
      <c r="S15" s="26">
        <v>0</v>
      </c>
      <c r="T15" s="26">
        <v>0</v>
      </c>
      <c r="U15" s="26">
        <v>0</v>
      </c>
      <c r="V15" s="26">
        <v>0</v>
      </c>
      <c r="W15" s="26">
        <v>0</v>
      </c>
      <c r="X15" s="26">
        <v>0</v>
      </c>
      <c r="Y15" s="26">
        <v>0</v>
      </c>
      <c r="Z15" s="26">
        <v>0</v>
      </c>
      <c r="AA15" s="26">
        <v>0</v>
      </c>
      <c r="AB15" s="26">
        <v>0</v>
      </c>
      <c r="AC15" s="26">
        <v>0</v>
      </c>
      <c r="AD15" s="26">
        <v>0</v>
      </c>
      <c r="AE15" s="31"/>
      <c r="AF15" s="17"/>
    </row>
    <row r="16" spans="1:33" s="1" customFormat="1" x14ac:dyDescent="0.25">
      <c r="A16" s="30">
        <v>11</v>
      </c>
      <c r="B16" s="23"/>
      <c r="C16" s="24" t="str">
        <f t="shared" si="1"/>
        <v>Satisfaz Bastante</v>
      </c>
      <c r="D16" s="25">
        <f t="shared" si="2"/>
        <v>78</v>
      </c>
      <c r="E16" s="25">
        <f t="shared" si="0"/>
        <v>78</v>
      </c>
      <c r="F16" s="26">
        <v>6</v>
      </c>
      <c r="G16" s="26">
        <v>4</v>
      </c>
      <c r="H16" s="26">
        <v>2</v>
      </c>
      <c r="I16" s="26">
        <v>4</v>
      </c>
      <c r="J16" s="26">
        <v>4</v>
      </c>
      <c r="K16" s="26">
        <v>4</v>
      </c>
      <c r="L16" s="26">
        <v>2</v>
      </c>
      <c r="M16" s="26">
        <v>2</v>
      </c>
      <c r="N16" s="26">
        <v>2</v>
      </c>
      <c r="O16" s="26">
        <v>4</v>
      </c>
      <c r="P16" s="26">
        <v>4</v>
      </c>
      <c r="Q16" s="26">
        <v>3</v>
      </c>
      <c r="R16" s="26">
        <v>3</v>
      </c>
      <c r="S16" s="26">
        <v>3</v>
      </c>
      <c r="T16" s="26">
        <v>3</v>
      </c>
      <c r="U16" s="26">
        <v>3</v>
      </c>
      <c r="V16" s="26">
        <v>3</v>
      </c>
      <c r="W16" s="26">
        <v>2</v>
      </c>
      <c r="X16" s="26">
        <v>2</v>
      </c>
      <c r="Y16" s="26">
        <v>4</v>
      </c>
      <c r="Z16" s="26">
        <v>4</v>
      </c>
      <c r="AA16" s="26">
        <v>4</v>
      </c>
      <c r="AB16" s="26">
        <v>6</v>
      </c>
      <c r="AC16" s="26">
        <v>0</v>
      </c>
      <c r="AD16" s="26">
        <v>0</v>
      </c>
      <c r="AE16" s="31"/>
      <c r="AF16" s="17"/>
    </row>
    <row r="17" spans="1:32" s="1" customFormat="1" x14ac:dyDescent="0.25">
      <c r="A17" s="30">
        <v>12</v>
      </c>
      <c r="B17" s="23"/>
      <c r="C17" s="24" t="str">
        <f t="shared" si="1"/>
        <v>Não Satisfaz&lt;20</v>
      </c>
      <c r="D17" s="25">
        <f t="shared" si="2"/>
        <v>0</v>
      </c>
      <c r="E17" s="25">
        <f t="shared" si="0"/>
        <v>0</v>
      </c>
      <c r="F17" s="26">
        <v>0</v>
      </c>
      <c r="G17" s="26">
        <v>0</v>
      </c>
      <c r="H17" s="26">
        <v>0</v>
      </c>
      <c r="I17" s="26">
        <v>0</v>
      </c>
      <c r="J17" s="26">
        <v>0</v>
      </c>
      <c r="K17" s="26">
        <v>0</v>
      </c>
      <c r="L17" s="26">
        <v>0</v>
      </c>
      <c r="M17" s="26">
        <v>0</v>
      </c>
      <c r="N17" s="26">
        <v>0</v>
      </c>
      <c r="O17" s="26">
        <v>0</v>
      </c>
      <c r="P17" s="26">
        <v>0</v>
      </c>
      <c r="Q17" s="26">
        <v>0</v>
      </c>
      <c r="R17" s="26">
        <v>0</v>
      </c>
      <c r="S17" s="26">
        <v>0</v>
      </c>
      <c r="T17" s="26">
        <v>0</v>
      </c>
      <c r="U17" s="26">
        <v>0</v>
      </c>
      <c r="V17" s="26">
        <v>0</v>
      </c>
      <c r="W17" s="26">
        <v>0</v>
      </c>
      <c r="X17" s="26">
        <v>0</v>
      </c>
      <c r="Y17" s="26">
        <v>0</v>
      </c>
      <c r="Z17" s="26">
        <v>0</v>
      </c>
      <c r="AA17" s="26">
        <v>0</v>
      </c>
      <c r="AB17" s="26">
        <v>0</v>
      </c>
      <c r="AC17" s="26">
        <v>0</v>
      </c>
      <c r="AD17" s="26">
        <v>0</v>
      </c>
      <c r="AE17" s="31"/>
      <c r="AF17" s="17"/>
    </row>
    <row r="18" spans="1:32" s="1" customFormat="1" x14ac:dyDescent="0.25">
      <c r="A18" s="30">
        <v>13</v>
      </c>
      <c r="B18" s="23"/>
      <c r="C18" s="24" t="str">
        <f t="shared" si="1"/>
        <v>Não Satisfaz&lt;20</v>
      </c>
      <c r="D18" s="25">
        <f t="shared" si="2"/>
        <v>0</v>
      </c>
      <c r="E18" s="25">
        <f t="shared" si="0"/>
        <v>0</v>
      </c>
      <c r="F18" s="26">
        <v>0</v>
      </c>
      <c r="G18" s="26">
        <v>0</v>
      </c>
      <c r="H18" s="26">
        <v>0</v>
      </c>
      <c r="I18" s="26">
        <v>0</v>
      </c>
      <c r="J18" s="26">
        <v>0</v>
      </c>
      <c r="K18" s="26">
        <v>0</v>
      </c>
      <c r="L18" s="26">
        <v>0</v>
      </c>
      <c r="M18" s="26">
        <v>0</v>
      </c>
      <c r="N18" s="26">
        <v>0</v>
      </c>
      <c r="O18" s="26">
        <v>0</v>
      </c>
      <c r="P18" s="26">
        <v>0</v>
      </c>
      <c r="Q18" s="26">
        <v>0</v>
      </c>
      <c r="R18" s="26">
        <v>0</v>
      </c>
      <c r="S18" s="26">
        <v>0</v>
      </c>
      <c r="T18" s="26">
        <v>0</v>
      </c>
      <c r="U18" s="26">
        <v>0</v>
      </c>
      <c r="V18" s="26">
        <v>0</v>
      </c>
      <c r="W18" s="26">
        <v>0</v>
      </c>
      <c r="X18" s="26">
        <v>0</v>
      </c>
      <c r="Y18" s="26">
        <v>0</v>
      </c>
      <c r="Z18" s="26">
        <v>0</v>
      </c>
      <c r="AA18" s="26">
        <v>0</v>
      </c>
      <c r="AB18" s="26">
        <v>0</v>
      </c>
      <c r="AC18" s="26">
        <v>0</v>
      </c>
      <c r="AD18" s="26">
        <v>0</v>
      </c>
      <c r="AE18" s="31"/>
      <c r="AF18" s="17"/>
    </row>
    <row r="19" spans="1:32" s="1" customFormat="1" x14ac:dyDescent="0.25">
      <c r="A19" s="30">
        <v>14</v>
      </c>
      <c r="B19" s="23"/>
      <c r="C19" s="24" t="str">
        <f t="shared" si="1"/>
        <v>Não Satisfaz&lt;20</v>
      </c>
      <c r="D19" s="25">
        <f t="shared" si="2"/>
        <v>0</v>
      </c>
      <c r="E19" s="25">
        <f t="shared" si="0"/>
        <v>0</v>
      </c>
      <c r="F19" s="26">
        <v>0</v>
      </c>
      <c r="G19" s="26">
        <v>0</v>
      </c>
      <c r="H19" s="26">
        <v>0</v>
      </c>
      <c r="I19" s="26">
        <v>0</v>
      </c>
      <c r="J19" s="26">
        <v>0</v>
      </c>
      <c r="K19" s="26">
        <v>0</v>
      </c>
      <c r="L19" s="26">
        <v>0</v>
      </c>
      <c r="M19" s="26">
        <v>0</v>
      </c>
      <c r="N19" s="26">
        <v>0</v>
      </c>
      <c r="O19" s="26">
        <v>0</v>
      </c>
      <c r="P19" s="26">
        <v>0</v>
      </c>
      <c r="Q19" s="26">
        <v>0</v>
      </c>
      <c r="R19" s="26">
        <v>0</v>
      </c>
      <c r="S19" s="26">
        <v>0</v>
      </c>
      <c r="T19" s="26">
        <v>0</v>
      </c>
      <c r="U19" s="26">
        <v>0</v>
      </c>
      <c r="V19" s="26">
        <v>0</v>
      </c>
      <c r="W19" s="26">
        <v>0</v>
      </c>
      <c r="X19" s="26">
        <v>0</v>
      </c>
      <c r="Y19" s="26">
        <v>0</v>
      </c>
      <c r="Z19" s="26">
        <v>0</v>
      </c>
      <c r="AA19" s="26">
        <v>0</v>
      </c>
      <c r="AB19" s="26">
        <v>0</v>
      </c>
      <c r="AC19" s="26">
        <v>0</v>
      </c>
      <c r="AD19" s="26">
        <v>0</v>
      </c>
      <c r="AE19" s="31"/>
      <c r="AF19" s="17"/>
    </row>
    <row r="20" spans="1:32" s="1" customFormat="1" x14ac:dyDescent="0.25">
      <c r="A20" s="30">
        <v>15</v>
      </c>
      <c r="B20" s="23"/>
      <c r="C20" s="24" t="str">
        <f t="shared" si="1"/>
        <v>Não Satisfaz&lt;20</v>
      </c>
      <c r="D20" s="25">
        <f t="shared" si="2"/>
        <v>0</v>
      </c>
      <c r="E20" s="25">
        <f t="shared" si="0"/>
        <v>0</v>
      </c>
      <c r="F20" s="26">
        <v>0</v>
      </c>
      <c r="G20" s="26">
        <v>0</v>
      </c>
      <c r="H20" s="26">
        <v>0</v>
      </c>
      <c r="I20" s="26">
        <v>0</v>
      </c>
      <c r="J20" s="26">
        <v>0</v>
      </c>
      <c r="K20" s="26">
        <v>0</v>
      </c>
      <c r="L20" s="26">
        <v>0</v>
      </c>
      <c r="M20" s="26">
        <v>0</v>
      </c>
      <c r="N20" s="26">
        <v>0</v>
      </c>
      <c r="O20" s="26">
        <v>0</v>
      </c>
      <c r="P20" s="26">
        <v>0</v>
      </c>
      <c r="Q20" s="26">
        <v>0</v>
      </c>
      <c r="R20" s="26">
        <v>0</v>
      </c>
      <c r="S20" s="26">
        <v>0</v>
      </c>
      <c r="T20" s="26">
        <v>0</v>
      </c>
      <c r="U20" s="26">
        <v>0</v>
      </c>
      <c r="V20" s="26">
        <v>0</v>
      </c>
      <c r="W20" s="26">
        <v>0</v>
      </c>
      <c r="X20" s="26">
        <v>0</v>
      </c>
      <c r="Y20" s="26">
        <v>0</v>
      </c>
      <c r="Z20" s="26">
        <v>0</v>
      </c>
      <c r="AA20" s="26">
        <v>0</v>
      </c>
      <c r="AB20" s="26">
        <v>0</v>
      </c>
      <c r="AC20" s="26">
        <v>0</v>
      </c>
      <c r="AD20" s="26">
        <v>0</v>
      </c>
      <c r="AE20" s="31"/>
      <c r="AF20" s="17"/>
    </row>
    <row r="21" spans="1:32" s="1" customFormat="1" x14ac:dyDescent="0.25">
      <c r="A21" s="30">
        <v>16</v>
      </c>
      <c r="B21" s="23"/>
      <c r="C21" s="24" t="str">
        <f t="shared" si="1"/>
        <v>Não Satisfaz&lt;20</v>
      </c>
      <c r="D21" s="25">
        <f t="shared" si="2"/>
        <v>0</v>
      </c>
      <c r="E21" s="25">
        <f t="shared" si="0"/>
        <v>0</v>
      </c>
      <c r="F21" s="26">
        <v>0</v>
      </c>
      <c r="G21" s="26">
        <v>0</v>
      </c>
      <c r="H21" s="26">
        <v>0</v>
      </c>
      <c r="I21" s="26">
        <v>0</v>
      </c>
      <c r="J21" s="26">
        <v>0</v>
      </c>
      <c r="K21" s="26">
        <v>0</v>
      </c>
      <c r="L21" s="26">
        <v>0</v>
      </c>
      <c r="M21" s="26">
        <v>0</v>
      </c>
      <c r="N21" s="26">
        <v>0</v>
      </c>
      <c r="O21" s="26">
        <v>0</v>
      </c>
      <c r="P21" s="26">
        <v>0</v>
      </c>
      <c r="Q21" s="26">
        <v>0</v>
      </c>
      <c r="R21" s="26">
        <v>0</v>
      </c>
      <c r="S21" s="26">
        <v>0</v>
      </c>
      <c r="T21" s="26">
        <v>0</v>
      </c>
      <c r="U21" s="26">
        <v>0</v>
      </c>
      <c r="V21" s="26">
        <v>0</v>
      </c>
      <c r="W21" s="26">
        <v>0</v>
      </c>
      <c r="X21" s="26">
        <v>0</v>
      </c>
      <c r="Y21" s="26">
        <v>0</v>
      </c>
      <c r="Z21" s="26">
        <v>0</v>
      </c>
      <c r="AA21" s="26">
        <v>0</v>
      </c>
      <c r="AB21" s="26">
        <v>0</v>
      </c>
      <c r="AC21" s="26">
        <v>0</v>
      </c>
      <c r="AD21" s="26">
        <v>0</v>
      </c>
      <c r="AE21" s="31"/>
      <c r="AF21" s="17"/>
    </row>
    <row r="22" spans="1:32" x14ac:dyDescent="0.25">
      <c r="A22" s="30">
        <v>17</v>
      </c>
      <c r="B22" s="23"/>
      <c r="C22" s="24" t="str">
        <f t="shared" si="1"/>
        <v>Não Satisfaz&lt;20</v>
      </c>
      <c r="D22" s="25">
        <f t="shared" si="2"/>
        <v>0</v>
      </c>
      <c r="E22" s="25">
        <f t="shared" si="0"/>
        <v>0</v>
      </c>
      <c r="F22" s="26">
        <v>0</v>
      </c>
      <c r="G22" s="26">
        <v>0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26">
        <v>0</v>
      </c>
      <c r="O22" s="26">
        <v>0</v>
      </c>
      <c r="P22" s="26">
        <v>0</v>
      </c>
      <c r="Q22" s="26">
        <v>0</v>
      </c>
      <c r="R22" s="26">
        <v>0</v>
      </c>
      <c r="S22" s="26">
        <v>0</v>
      </c>
      <c r="T22" s="26">
        <v>0</v>
      </c>
      <c r="U22" s="26">
        <v>0</v>
      </c>
      <c r="V22" s="26">
        <v>0</v>
      </c>
      <c r="W22" s="26">
        <v>0</v>
      </c>
      <c r="X22" s="26">
        <v>0</v>
      </c>
      <c r="Y22" s="26">
        <v>0</v>
      </c>
      <c r="Z22" s="26">
        <v>0</v>
      </c>
      <c r="AA22" s="26">
        <v>0</v>
      </c>
      <c r="AB22" s="26">
        <v>0</v>
      </c>
      <c r="AC22" s="26">
        <v>0</v>
      </c>
      <c r="AD22" s="26">
        <v>0</v>
      </c>
      <c r="AE22" s="31"/>
      <c r="AF22" s="17"/>
    </row>
    <row r="23" spans="1:32" x14ac:dyDescent="0.25">
      <c r="A23" s="30">
        <v>18</v>
      </c>
      <c r="B23" s="23"/>
      <c r="C23" s="24" t="str">
        <f t="shared" si="1"/>
        <v>Não Satisfaz&lt;20</v>
      </c>
      <c r="D23" s="25">
        <f t="shared" si="2"/>
        <v>0</v>
      </c>
      <c r="E23" s="25">
        <f t="shared" si="0"/>
        <v>0</v>
      </c>
      <c r="F23" s="26">
        <v>0</v>
      </c>
      <c r="G23" s="26">
        <v>0</v>
      </c>
      <c r="H23" s="26">
        <v>0</v>
      </c>
      <c r="I23" s="26">
        <v>0</v>
      </c>
      <c r="J23" s="26">
        <v>0</v>
      </c>
      <c r="K23" s="26">
        <v>0</v>
      </c>
      <c r="L23" s="26">
        <v>0</v>
      </c>
      <c r="M23" s="26">
        <v>0</v>
      </c>
      <c r="N23" s="26">
        <v>0</v>
      </c>
      <c r="O23" s="26">
        <v>0</v>
      </c>
      <c r="P23" s="26">
        <v>0</v>
      </c>
      <c r="Q23" s="26">
        <v>0</v>
      </c>
      <c r="R23" s="26">
        <v>0</v>
      </c>
      <c r="S23" s="26">
        <v>0</v>
      </c>
      <c r="T23" s="26">
        <v>0</v>
      </c>
      <c r="U23" s="26">
        <v>0</v>
      </c>
      <c r="V23" s="26">
        <v>0</v>
      </c>
      <c r="W23" s="26">
        <v>0</v>
      </c>
      <c r="X23" s="26">
        <v>0</v>
      </c>
      <c r="Y23" s="26">
        <v>0</v>
      </c>
      <c r="Z23" s="26">
        <v>0</v>
      </c>
      <c r="AA23" s="26">
        <v>0</v>
      </c>
      <c r="AB23" s="26">
        <v>0</v>
      </c>
      <c r="AC23" s="26">
        <v>0</v>
      </c>
      <c r="AD23" s="26">
        <v>0</v>
      </c>
      <c r="AE23" s="31"/>
      <c r="AF23" s="17"/>
    </row>
    <row r="24" spans="1:32" x14ac:dyDescent="0.25">
      <c r="A24" s="30">
        <v>19</v>
      </c>
      <c r="B24" s="23"/>
      <c r="C24" s="24" t="str">
        <f t="shared" si="1"/>
        <v>Não Satisfaz&lt;20</v>
      </c>
      <c r="D24" s="25">
        <f t="shared" si="2"/>
        <v>0</v>
      </c>
      <c r="E24" s="25">
        <f t="shared" si="0"/>
        <v>0</v>
      </c>
      <c r="F24" s="26">
        <v>0</v>
      </c>
      <c r="G24" s="26">
        <v>0</v>
      </c>
      <c r="H24" s="26">
        <v>0</v>
      </c>
      <c r="I24" s="26">
        <v>0</v>
      </c>
      <c r="J24" s="26">
        <v>0</v>
      </c>
      <c r="K24" s="26">
        <v>0</v>
      </c>
      <c r="L24" s="26">
        <v>0</v>
      </c>
      <c r="M24" s="26">
        <v>0</v>
      </c>
      <c r="N24" s="26">
        <v>0</v>
      </c>
      <c r="O24" s="26">
        <v>0</v>
      </c>
      <c r="P24" s="26">
        <v>0</v>
      </c>
      <c r="Q24" s="26">
        <v>0</v>
      </c>
      <c r="R24" s="26">
        <v>0</v>
      </c>
      <c r="S24" s="26">
        <v>0</v>
      </c>
      <c r="T24" s="26">
        <v>0</v>
      </c>
      <c r="U24" s="26">
        <v>0</v>
      </c>
      <c r="V24" s="26">
        <v>0</v>
      </c>
      <c r="W24" s="26">
        <v>0</v>
      </c>
      <c r="X24" s="26">
        <v>0</v>
      </c>
      <c r="Y24" s="26">
        <v>0</v>
      </c>
      <c r="Z24" s="26">
        <v>0</v>
      </c>
      <c r="AA24" s="26">
        <v>0</v>
      </c>
      <c r="AB24" s="26">
        <v>0</v>
      </c>
      <c r="AC24" s="26">
        <v>0</v>
      </c>
      <c r="AD24" s="26">
        <v>0</v>
      </c>
      <c r="AE24" s="31"/>
      <c r="AF24" s="17"/>
    </row>
    <row r="25" spans="1:32" x14ac:dyDescent="0.25">
      <c r="A25" s="30">
        <v>20</v>
      </c>
      <c r="B25" s="23"/>
      <c r="C25" s="24" t="str">
        <f t="shared" si="1"/>
        <v>Não Satisfaz&lt;20</v>
      </c>
      <c r="D25" s="25">
        <f t="shared" si="2"/>
        <v>0</v>
      </c>
      <c r="E25" s="25">
        <f t="shared" si="0"/>
        <v>0</v>
      </c>
      <c r="F25" s="26">
        <v>0</v>
      </c>
      <c r="G25" s="26">
        <v>0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0</v>
      </c>
      <c r="N25" s="26">
        <v>0</v>
      </c>
      <c r="O25" s="26">
        <v>0</v>
      </c>
      <c r="P25" s="26">
        <v>0</v>
      </c>
      <c r="Q25" s="26">
        <v>0</v>
      </c>
      <c r="R25" s="26">
        <v>0</v>
      </c>
      <c r="S25" s="26">
        <v>0</v>
      </c>
      <c r="T25" s="26">
        <v>0</v>
      </c>
      <c r="U25" s="26">
        <v>0</v>
      </c>
      <c r="V25" s="26">
        <v>0</v>
      </c>
      <c r="W25" s="26">
        <v>0</v>
      </c>
      <c r="X25" s="26">
        <v>0</v>
      </c>
      <c r="Y25" s="26">
        <v>0</v>
      </c>
      <c r="Z25" s="26">
        <v>0</v>
      </c>
      <c r="AA25" s="26">
        <v>0</v>
      </c>
      <c r="AB25" s="26">
        <v>0</v>
      </c>
      <c r="AC25" s="26">
        <v>0</v>
      </c>
      <c r="AD25" s="26">
        <v>0</v>
      </c>
      <c r="AE25" s="31"/>
      <c r="AF25" s="17"/>
    </row>
    <row r="26" spans="1:32" x14ac:dyDescent="0.25">
      <c r="A26" s="30">
        <v>21</v>
      </c>
      <c r="B26" s="23"/>
      <c r="C26" s="24" t="str">
        <f t="shared" si="1"/>
        <v>Não Satisfaz&lt;20</v>
      </c>
      <c r="D26" s="25">
        <f t="shared" si="2"/>
        <v>0</v>
      </c>
      <c r="E26" s="25">
        <f t="shared" si="0"/>
        <v>0</v>
      </c>
      <c r="F26" s="26">
        <v>0</v>
      </c>
      <c r="G26" s="26">
        <v>0</v>
      </c>
      <c r="H26" s="26">
        <v>0</v>
      </c>
      <c r="I26" s="26">
        <v>0</v>
      </c>
      <c r="J26" s="26">
        <v>0</v>
      </c>
      <c r="K26" s="26">
        <v>0</v>
      </c>
      <c r="L26" s="26">
        <v>0</v>
      </c>
      <c r="M26" s="26">
        <v>0</v>
      </c>
      <c r="N26" s="26">
        <v>0</v>
      </c>
      <c r="O26" s="26">
        <v>0</v>
      </c>
      <c r="P26" s="26">
        <v>0</v>
      </c>
      <c r="Q26" s="26">
        <v>0</v>
      </c>
      <c r="R26" s="26">
        <v>0</v>
      </c>
      <c r="S26" s="26">
        <v>0</v>
      </c>
      <c r="T26" s="26">
        <v>0</v>
      </c>
      <c r="U26" s="26">
        <v>0</v>
      </c>
      <c r="V26" s="26">
        <v>0</v>
      </c>
      <c r="W26" s="26">
        <v>0</v>
      </c>
      <c r="X26" s="26">
        <v>0</v>
      </c>
      <c r="Y26" s="26">
        <v>0</v>
      </c>
      <c r="Z26" s="26">
        <v>0</v>
      </c>
      <c r="AA26" s="26">
        <v>0</v>
      </c>
      <c r="AB26" s="26">
        <v>0</v>
      </c>
      <c r="AC26" s="26">
        <v>0</v>
      </c>
      <c r="AD26" s="26">
        <v>0</v>
      </c>
      <c r="AE26" s="31"/>
      <c r="AF26" s="17"/>
    </row>
    <row r="27" spans="1:32" s="1" customFormat="1" x14ac:dyDescent="0.25">
      <c r="A27" s="30">
        <v>22</v>
      </c>
      <c r="B27" s="23"/>
      <c r="C27" s="24" t="str">
        <f t="shared" si="1"/>
        <v>Não Satisfaz&lt;20</v>
      </c>
      <c r="D27" s="25">
        <f t="shared" si="2"/>
        <v>0</v>
      </c>
      <c r="E27" s="25">
        <f t="shared" si="0"/>
        <v>0</v>
      </c>
      <c r="F27" s="26">
        <v>0</v>
      </c>
      <c r="G27" s="26">
        <v>0</v>
      </c>
      <c r="H27" s="26">
        <v>0</v>
      </c>
      <c r="I27" s="26">
        <v>0</v>
      </c>
      <c r="J27" s="26">
        <v>0</v>
      </c>
      <c r="K27" s="26">
        <v>0</v>
      </c>
      <c r="L27" s="26">
        <v>0</v>
      </c>
      <c r="M27" s="26">
        <v>0</v>
      </c>
      <c r="N27" s="26">
        <v>0</v>
      </c>
      <c r="O27" s="26">
        <v>0</v>
      </c>
      <c r="P27" s="26">
        <v>0</v>
      </c>
      <c r="Q27" s="26">
        <v>0</v>
      </c>
      <c r="R27" s="26">
        <v>0</v>
      </c>
      <c r="S27" s="26">
        <v>0</v>
      </c>
      <c r="T27" s="26">
        <v>0</v>
      </c>
      <c r="U27" s="26">
        <v>0</v>
      </c>
      <c r="V27" s="26">
        <v>0</v>
      </c>
      <c r="W27" s="26">
        <v>0</v>
      </c>
      <c r="X27" s="26">
        <v>0</v>
      </c>
      <c r="Y27" s="26">
        <v>0</v>
      </c>
      <c r="Z27" s="26">
        <v>0</v>
      </c>
      <c r="AA27" s="26">
        <v>0</v>
      </c>
      <c r="AB27" s="26">
        <v>0</v>
      </c>
      <c r="AC27" s="26">
        <v>0</v>
      </c>
      <c r="AD27" s="26">
        <v>0</v>
      </c>
      <c r="AE27" s="31"/>
      <c r="AF27" s="17"/>
    </row>
    <row r="28" spans="1:32" s="1" customFormat="1" x14ac:dyDescent="0.25">
      <c r="A28" s="30">
        <v>23</v>
      </c>
      <c r="B28" s="23"/>
      <c r="C28" s="24" t="str">
        <f t="shared" si="1"/>
        <v>Não Satisfaz&lt;20</v>
      </c>
      <c r="D28" s="25">
        <f t="shared" si="2"/>
        <v>0</v>
      </c>
      <c r="E28" s="25">
        <f t="shared" si="0"/>
        <v>0</v>
      </c>
      <c r="F28" s="26">
        <v>0</v>
      </c>
      <c r="G28" s="26">
        <v>0</v>
      </c>
      <c r="H28" s="26">
        <v>0</v>
      </c>
      <c r="I28" s="26">
        <v>0</v>
      </c>
      <c r="J28" s="26">
        <v>0</v>
      </c>
      <c r="K28" s="26">
        <v>0</v>
      </c>
      <c r="L28" s="26">
        <v>0</v>
      </c>
      <c r="M28" s="26">
        <v>0</v>
      </c>
      <c r="N28" s="26">
        <v>0</v>
      </c>
      <c r="O28" s="26">
        <v>0</v>
      </c>
      <c r="P28" s="26">
        <v>0</v>
      </c>
      <c r="Q28" s="26">
        <v>0</v>
      </c>
      <c r="R28" s="26">
        <v>0</v>
      </c>
      <c r="S28" s="26">
        <v>0</v>
      </c>
      <c r="T28" s="26">
        <v>0</v>
      </c>
      <c r="U28" s="26">
        <v>0</v>
      </c>
      <c r="V28" s="26">
        <v>0</v>
      </c>
      <c r="W28" s="26">
        <v>0</v>
      </c>
      <c r="X28" s="26">
        <v>0</v>
      </c>
      <c r="Y28" s="26">
        <v>0</v>
      </c>
      <c r="Z28" s="26">
        <v>0</v>
      </c>
      <c r="AA28" s="26">
        <v>0</v>
      </c>
      <c r="AB28" s="26">
        <v>0</v>
      </c>
      <c r="AC28" s="26">
        <v>0</v>
      </c>
      <c r="AD28" s="26">
        <v>0</v>
      </c>
      <c r="AE28" s="31"/>
      <c r="AF28" s="17"/>
    </row>
    <row r="29" spans="1:32" s="1" customFormat="1" x14ac:dyDescent="0.25">
      <c r="A29" s="30">
        <v>24</v>
      </c>
      <c r="B29" s="23"/>
      <c r="C29" s="24" t="str">
        <f t="shared" si="1"/>
        <v>Não Satisfaz&lt;20</v>
      </c>
      <c r="D29" s="25">
        <f t="shared" si="2"/>
        <v>0</v>
      </c>
      <c r="E29" s="25">
        <f t="shared" si="0"/>
        <v>0</v>
      </c>
      <c r="F29" s="26">
        <v>0</v>
      </c>
      <c r="G29" s="26">
        <v>0</v>
      </c>
      <c r="H29" s="26">
        <v>0</v>
      </c>
      <c r="I29" s="26">
        <v>0</v>
      </c>
      <c r="J29" s="26">
        <v>0</v>
      </c>
      <c r="K29" s="26">
        <v>0</v>
      </c>
      <c r="L29" s="26">
        <v>0</v>
      </c>
      <c r="M29" s="26">
        <v>0</v>
      </c>
      <c r="N29" s="26">
        <v>0</v>
      </c>
      <c r="O29" s="26">
        <v>0</v>
      </c>
      <c r="P29" s="26">
        <v>0</v>
      </c>
      <c r="Q29" s="26">
        <v>0</v>
      </c>
      <c r="R29" s="26">
        <v>0</v>
      </c>
      <c r="S29" s="26">
        <v>0</v>
      </c>
      <c r="T29" s="26">
        <v>0</v>
      </c>
      <c r="U29" s="26">
        <v>0</v>
      </c>
      <c r="V29" s="26">
        <v>0</v>
      </c>
      <c r="W29" s="26">
        <v>0</v>
      </c>
      <c r="X29" s="26">
        <v>0</v>
      </c>
      <c r="Y29" s="26">
        <v>0</v>
      </c>
      <c r="Z29" s="26">
        <v>0</v>
      </c>
      <c r="AA29" s="26">
        <v>0</v>
      </c>
      <c r="AB29" s="26">
        <v>0</v>
      </c>
      <c r="AC29" s="26">
        <v>0</v>
      </c>
      <c r="AD29" s="26">
        <v>0</v>
      </c>
      <c r="AE29" s="31"/>
      <c r="AF29" s="17"/>
    </row>
    <row r="30" spans="1:32" s="1" customFormat="1" x14ac:dyDescent="0.25">
      <c r="A30" s="30">
        <v>25</v>
      </c>
      <c r="B30" s="23"/>
      <c r="C30" s="24" t="str">
        <f t="shared" si="1"/>
        <v>Não Satisfaz&lt;20</v>
      </c>
      <c r="D30" s="25">
        <f t="shared" si="2"/>
        <v>0</v>
      </c>
      <c r="E30" s="25">
        <f t="shared" si="0"/>
        <v>0</v>
      </c>
      <c r="F30" s="26">
        <v>0</v>
      </c>
      <c r="G30" s="26">
        <v>0</v>
      </c>
      <c r="H30" s="26">
        <v>0</v>
      </c>
      <c r="I30" s="26">
        <v>0</v>
      </c>
      <c r="J30" s="26">
        <v>0</v>
      </c>
      <c r="K30" s="26">
        <v>0</v>
      </c>
      <c r="L30" s="26">
        <v>0</v>
      </c>
      <c r="M30" s="26">
        <v>0</v>
      </c>
      <c r="N30" s="26">
        <v>0</v>
      </c>
      <c r="O30" s="26">
        <v>0</v>
      </c>
      <c r="P30" s="26">
        <v>0</v>
      </c>
      <c r="Q30" s="26">
        <v>0</v>
      </c>
      <c r="R30" s="26">
        <v>0</v>
      </c>
      <c r="S30" s="26">
        <v>0</v>
      </c>
      <c r="T30" s="26">
        <v>0</v>
      </c>
      <c r="U30" s="26">
        <v>0</v>
      </c>
      <c r="V30" s="26">
        <v>0</v>
      </c>
      <c r="W30" s="26">
        <v>0</v>
      </c>
      <c r="X30" s="26">
        <v>0</v>
      </c>
      <c r="Y30" s="26">
        <v>0</v>
      </c>
      <c r="Z30" s="26">
        <v>0</v>
      </c>
      <c r="AA30" s="26">
        <v>0</v>
      </c>
      <c r="AB30" s="26">
        <v>0</v>
      </c>
      <c r="AC30" s="26">
        <v>0</v>
      </c>
      <c r="AD30" s="26">
        <v>0</v>
      </c>
      <c r="AE30" s="31"/>
      <c r="AF30" s="17"/>
    </row>
    <row r="31" spans="1:32" s="1" customFormat="1" x14ac:dyDescent="0.25">
      <c r="A31" s="30">
        <v>26</v>
      </c>
      <c r="B31" s="23"/>
      <c r="C31" s="24" t="str">
        <f t="shared" si="1"/>
        <v>Não Satisfaz&lt;20</v>
      </c>
      <c r="D31" s="25">
        <f t="shared" si="2"/>
        <v>0</v>
      </c>
      <c r="E31" s="25">
        <f t="shared" si="0"/>
        <v>0</v>
      </c>
      <c r="F31" s="26">
        <v>0</v>
      </c>
      <c r="G31" s="26">
        <v>0</v>
      </c>
      <c r="H31" s="26">
        <v>0</v>
      </c>
      <c r="I31" s="26">
        <v>0</v>
      </c>
      <c r="J31" s="26">
        <v>0</v>
      </c>
      <c r="K31" s="26">
        <v>0</v>
      </c>
      <c r="L31" s="26">
        <v>0</v>
      </c>
      <c r="M31" s="26">
        <v>0</v>
      </c>
      <c r="N31" s="26">
        <v>0</v>
      </c>
      <c r="O31" s="26">
        <v>0</v>
      </c>
      <c r="P31" s="26">
        <v>0</v>
      </c>
      <c r="Q31" s="26">
        <v>0</v>
      </c>
      <c r="R31" s="26">
        <v>0</v>
      </c>
      <c r="S31" s="26">
        <v>0</v>
      </c>
      <c r="T31" s="26">
        <v>0</v>
      </c>
      <c r="U31" s="26">
        <v>0</v>
      </c>
      <c r="V31" s="26">
        <v>0</v>
      </c>
      <c r="W31" s="26">
        <v>0</v>
      </c>
      <c r="X31" s="26">
        <v>0</v>
      </c>
      <c r="Y31" s="26">
        <v>0</v>
      </c>
      <c r="Z31" s="26">
        <v>0</v>
      </c>
      <c r="AA31" s="26">
        <v>0</v>
      </c>
      <c r="AB31" s="26">
        <v>0</v>
      </c>
      <c r="AC31" s="26">
        <v>0</v>
      </c>
      <c r="AD31" s="26">
        <v>0</v>
      </c>
      <c r="AE31" s="31"/>
      <c r="AF31" s="17"/>
    </row>
    <row r="32" spans="1:32" s="1" customFormat="1" x14ac:dyDescent="0.25">
      <c r="A32" s="30">
        <v>27</v>
      </c>
      <c r="B32" s="23"/>
      <c r="C32" s="24" t="str">
        <f t="shared" si="1"/>
        <v>Não Satisfaz&lt;20</v>
      </c>
      <c r="D32" s="25">
        <f t="shared" si="2"/>
        <v>0</v>
      </c>
      <c r="E32" s="25">
        <f t="shared" si="0"/>
        <v>0</v>
      </c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26">
        <v>0</v>
      </c>
      <c r="N32" s="26">
        <v>0</v>
      </c>
      <c r="O32" s="26">
        <v>0</v>
      </c>
      <c r="P32" s="26">
        <v>0</v>
      </c>
      <c r="Q32" s="26">
        <v>0</v>
      </c>
      <c r="R32" s="26">
        <v>0</v>
      </c>
      <c r="S32" s="26">
        <v>0</v>
      </c>
      <c r="T32" s="26">
        <v>0</v>
      </c>
      <c r="U32" s="26">
        <v>0</v>
      </c>
      <c r="V32" s="26">
        <v>0</v>
      </c>
      <c r="W32" s="26">
        <v>0</v>
      </c>
      <c r="X32" s="26">
        <v>0</v>
      </c>
      <c r="Y32" s="26">
        <v>0</v>
      </c>
      <c r="Z32" s="26">
        <v>0</v>
      </c>
      <c r="AA32" s="26">
        <v>0</v>
      </c>
      <c r="AB32" s="26">
        <v>0</v>
      </c>
      <c r="AC32" s="26">
        <v>0</v>
      </c>
      <c r="AD32" s="26">
        <v>0</v>
      </c>
      <c r="AE32" s="31"/>
      <c r="AF32" s="17"/>
    </row>
    <row r="33" spans="1:33" s="1" customFormat="1" x14ac:dyDescent="0.25">
      <c r="A33" s="30">
        <v>28</v>
      </c>
      <c r="B33" s="23"/>
      <c r="C33" s="24" t="str">
        <f t="shared" si="1"/>
        <v>Não Satisfaz&lt;20</v>
      </c>
      <c r="D33" s="25">
        <f t="shared" si="2"/>
        <v>0</v>
      </c>
      <c r="E33" s="25">
        <f t="shared" si="0"/>
        <v>0</v>
      </c>
      <c r="F33" s="26">
        <v>0</v>
      </c>
      <c r="G33" s="26">
        <v>0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26">
        <v>0</v>
      </c>
      <c r="O33" s="26">
        <v>0</v>
      </c>
      <c r="P33" s="26">
        <v>0</v>
      </c>
      <c r="Q33" s="26">
        <v>0</v>
      </c>
      <c r="R33" s="26">
        <v>0</v>
      </c>
      <c r="S33" s="26">
        <v>0</v>
      </c>
      <c r="T33" s="26">
        <v>0</v>
      </c>
      <c r="U33" s="26">
        <v>0</v>
      </c>
      <c r="V33" s="26">
        <v>0</v>
      </c>
      <c r="W33" s="26">
        <v>0</v>
      </c>
      <c r="X33" s="26">
        <v>0</v>
      </c>
      <c r="Y33" s="26">
        <v>0</v>
      </c>
      <c r="Z33" s="26">
        <v>0</v>
      </c>
      <c r="AA33" s="26">
        <v>0</v>
      </c>
      <c r="AB33" s="26">
        <v>0</v>
      </c>
      <c r="AC33" s="26">
        <v>0</v>
      </c>
      <c r="AD33" s="26">
        <v>0</v>
      </c>
      <c r="AE33" s="31"/>
      <c r="AF33" s="17"/>
    </row>
    <row r="34" spans="1:33" s="1" customFormat="1" x14ac:dyDescent="0.25">
      <c r="A34" s="30">
        <v>29</v>
      </c>
      <c r="B34" s="23"/>
      <c r="C34" s="24" t="str">
        <f t="shared" si="1"/>
        <v>Não Satisfaz&lt;20</v>
      </c>
      <c r="D34" s="25">
        <f t="shared" ref="D34" si="3">ROUND(E34,0)</f>
        <v>0</v>
      </c>
      <c r="E34" s="25">
        <f t="shared" si="0"/>
        <v>0</v>
      </c>
      <c r="F34" s="26">
        <v>0</v>
      </c>
      <c r="G34" s="26">
        <v>0</v>
      </c>
      <c r="H34" s="26">
        <v>0</v>
      </c>
      <c r="I34" s="26">
        <v>0</v>
      </c>
      <c r="J34" s="26">
        <v>0</v>
      </c>
      <c r="K34" s="26">
        <v>0</v>
      </c>
      <c r="L34" s="26">
        <v>0</v>
      </c>
      <c r="M34" s="26">
        <v>0</v>
      </c>
      <c r="N34" s="26">
        <v>0</v>
      </c>
      <c r="O34" s="26">
        <v>0</v>
      </c>
      <c r="P34" s="26">
        <v>0</v>
      </c>
      <c r="Q34" s="26">
        <v>0</v>
      </c>
      <c r="R34" s="26">
        <v>0</v>
      </c>
      <c r="S34" s="26">
        <v>0</v>
      </c>
      <c r="T34" s="26">
        <v>0</v>
      </c>
      <c r="U34" s="26">
        <v>0</v>
      </c>
      <c r="V34" s="26">
        <v>0</v>
      </c>
      <c r="W34" s="26">
        <v>0</v>
      </c>
      <c r="X34" s="26">
        <v>0</v>
      </c>
      <c r="Y34" s="26">
        <v>0</v>
      </c>
      <c r="Z34" s="26">
        <v>0</v>
      </c>
      <c r="AA34" s="26">
        <v>0</v>
      </c>
      <c r="AB34" s="26">
        <v>0</v>
      </c>
      <c r="AC34" s="26">
        <v>0</v>
      </c>
      <c r="AD34" s="26">
        <v>0</v>
      </c>
      <c r="AE34" s="31"/>
      <c r="AF34" s="17"/>
    </row>
    <row r="35" spans="1:33" s="1" customFormat="1" ht="15.75" customHeight="1" thickBot="1" x14ac:dyDescent="0.3">
      <c r="A35" s="32">
        <v>30</v>
      </c>
      <c r="B35" s="33"/>
      <c r="C35" s="34" t="str">
        <f t="shared" si="1"/>
        <v>Não Satisfaz&lt;20</v>
      </c>
      <c r="D35" s="35">
        <f t="shared" si="2"/>
        <v>0</v>
      </c>
      <c r="E35" s="35">
        <f t="shared" si="0"/>
        <v>0</v>
      </c>
      <c r="F35" s="36">
        <v>0</v>
      </c>
      <c r="G35" s="36">
        <v>0</v>
      </c>
      <c r="H35" s="36">
        <v>0</v>
      </c>
      <c r="I35" s="36">
        <v>0</v>
      </c>
      <c r="J35" s="36">
        <v>0</v>
      </c>
      <c r="K35" s="36">
        <v>0</v>
      </c>
      <c r="L35" s="36">
        <v>0</v>
      </c>
      <c r="M35" s="36">
        <v>0</v>
      </c>
      <c r="N35" s="36">
        <v>0</v>
      </c>
      <c r="O35" s="36">
        <v>0</v>
      </c>
      <c r="P35" s="36">
        <v>0</v>
      </c>
      <c r="Q35" s="36">
        <v>0</v>
      </c>
      <c r="R35" s="36">
        <v>0</v>
      </c>
      <c r="S35" s="36">
        <v>0</v>
      </c>
      <c r="T35" s="36">
        <v>0</v>
      </c>
      <c r="U35" s="36">
        <v>0</v>
      </c>
      <c r="V35" s="36">
        <v>0</v>
      </c>
      <c r="W35" s="36">
        <v>0</v>
      </c>
      <c r="X35" s="36">
        <v>0</v>
      </c>
      <c r="Y35" s="36">
        <v>0</v>
      </c>
      <c r="Z35" s="36">
        <v>0</v>
      </c>
      <c r="AA35" s="36">
        <v>0</v>
      </c>
      <c r="AB35" s="36">
        <v>0</v>
      </c>
      <c r="AC35" s="36">
        <v>0</v>
      </c>
      <c r="AD35" s="36">
        <v>0</v>
      </c>
      <c r="AE35" s="37"/>
      <c r="AF35" s="17"/>
    </row>
    <row r="36" spans="1:33" s="1" customFormat="1" x14ac:dyDescent="0.25">
      <c r="A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</row>
    <row r="40" spans="1:33" ht="24.75" x14ac:dyDescent="0.25">
      <c r="D40" s="56" t="s">
        <v>47</v>
      </c>
      <c r="I40"/>
      <c r="J40"/>
    </row>
    <row r="41" spans="1:33" x14ac:dyDescent="0.25">
      <c r="D41" s="9">
        <v>1</v>
      </c>
      <c r="E41" s="9">
        <v>2</v>
      </c>
      <c r="F41" s="6">
        <v>3</v>
      </c>
      <c r="G41" s="6">
        <v>4</v>
      </c>
      <c r="H41" s="6">
        <v>5</v>
      </c>
      <c r="I41" s="11" t="s">
        <v>3</v>
      </c>
      <c r="J41" s="9" t="s">
        <v>4</v>
      </c>
      <c r="K41" s="3" t="s">
        <v>2</v>
      </c>
    </row>
    <row r="42" spans="1:33" x14ac:dyDescent="0.25">
      <c r="D42" s="9">
        <f>COUNTIF(C6:C35,"Não Satisfaz&lt;20")</f>
        <v>26</v>
      </c>
      <c r="E42" s="9">
        <f>COUNTIF(C6:C35,"Não Satisfaz")</f>
        <v>1</v>
      </c>
      <c r="F42" s="6">
        <f>COUNTIF(C6:C35,"Satisfaz")</f>
        <v>1</v>
      </c>
      <c r="G42" s="6">
        <f>COUNTIF(C6:C35,"Satisfaz Bastante")</f>
        <v>2</v>
      </c>
      <c r="H42" s="6">
        <f>COUNTIF(C6:C35,"Excelente")</f>
        <v>0</v>
      </c>
      <c r="I42" s="11">
        <f>SUM(F42:H42)</f>
        <v>3</v>
      </c>
      <c r="J42" s="9">
        <f>SUM(D42:E42)</f>
        <v>27</v>
      </c>
      <c r="K42" s="3">
        <f>SUM(I42:J42)</f>
        <v>30</v>
      </c>
    </row>
    <row r="43" spans="1:33" x14ac:dyDescent="0.25">
      <c r="D43" s="10">
        <f t="shared" ref="D43:K43" si="4">D42/$K$42</f>
        <v>0.8666666666666667</v>
      </c>
      <c r="E43" s="10">
        <f t="shared" si="4"/>
        <v>3.3333333333333333E-2</v>
      </c>
      <c r="F43" s="13">
        <f t="shared" si="4"/>
        <v>3.3333333333333333E-2</v>
      </c>
      <c r="G43" s="13">
        <f t="shared" si="4"/>
        <v>6.6666666666666666E-2</v>
      </c>
      <c r="H43" s="13">
        <f t="shared" si="4"/>
        <v>0</v>
      </c>
      <c r="I43" s="12">
        <f t="shared" si="4"/>
        <v>0.1</v>
      </c>
      <c r="J43" s="10">
        <f t="shared" si="4"/>
        <v>0.9</v>
      </c>
      <c r="K43" s="7">
        <f t="shared" si="4"/>
        <v>1</v>
      </c>
    </row>
    <row r="44" spans="1:33" x14ac:dyDescent="0.25">
      <c r="E44" s="4"/>
      <c r="F44" s="4"/>
      <c r="G44" s="53">
        <f>SUM(G43:H43)</f>
        <v>6.6666666666666666E-2</v>
      </c>
      <c r="H44" s="54"/>
      <c r="I44" s="8"/>
      <c r="J44" s="8"/>
      <c r="K44" s="8"/>
    </row>
    <row r="45" spans="1:33" x14ac:dyDescent="0.25">
      <c r="G45" s="52" t="s">
        <v>5</v>
      </c>
      <c r="H45" s="52"/>
    </row>
    <row r="46" spans="1:33" x14ac:dyDescent="0.25">
      <c r="D46" s="14" t="s">
        <v>6</v>
      </c>
      <c r="E46" s="14" t="s">
        <v>7</v>
      </c>
      <c r="F46" s="14" t="s">
        <v>8</v>
      </c>
    </row>
    <row r="47" spans="1:33" x14ac:dyDescent="0.25">
      <c r="D47" s="19">
        <f>AVERAGE(E6:E35)</f>
        <v>8.5666666666666664</v>
      </c>
      <c r="E47" s="18">
        <f>STDEV(E6:E35)</f>
        <v>22.940227178223537</v>
      </c>
      <c r="F47" s="18">
        <f>E47/D47</f>
        <v>2.6778475305319307</v>
      </c>
    </row>
    <row r="48" spans="1:33" x14ac:dyDescent="0.25">
      <c r="D48" s="2"/>
    </row>
    <row r="49" spans="3:4" x14ac:dyDescent="0.25">
      <c r="C49" s="15" t="s">
        <v>13</v>
      </c>
    </row>
    <row r="50" spans="3:4" x14ac:dyDescent="0.25">
      <c r="C50" s="5" t="s">
        <v>9</v>
      </c>
      <c r="D50" s="12">
        <f>I43</f>
        <v>0.1</v>
      </c>
    </row>
    <row r="51" spans="3:4" x14ac:dyDescent="0.25">
      <c r="C51" s="5" t="s">
        <v>10</v>
      </c>
      <c r="D51" s="19">
        <f>D47</f>
        <v>8.5666666666666664</v>
      </c>
    </row>
    <row r="52" spans="3:4" x14ac:dyDescent="0.25">
      <c r="C52" s="5" t="s">
        <v>14</v>
      </c>
      <c r="D52" s="20">
        <f>E47</f>
        <v>22.940227178223537</v>
      </c>
    </row>
    <row r="53" spans="3:4" x14ac:dyDescent="0.25">
      <c r="C53" s="5" t="s">
        <v>12</v>
      </c>
      <c r="D53" s="16">
        <f>G44</f>
        <v>6.6666666666666666E-2</v>
      </c>
    </row>
    <row r="54" spans="3:4" x14ac:dyDescent="0.25">
      <c r="C54" s="5" t="s">
        <v>11</v>
      </c>
      <c r="D54" s="10">
        <f>D43</f>
        <v>0.8666666666666667</v>
      </c>
    </row>
  </sheetData>
  <mergeCells count="2">
    <mergeCell ref="G45:H45"/>
    <mergeCell ref="G44:H44"/>
  </mergeCells>
  <conditionalFormatting sqref="AG3:AG4 AE3:AE4 C6:D8 A3:C5 D3 D5 F5:N5 E5:E33 AE6:AF35 C7:AD35 E6:AD6">
    <cfRule type="cellIs" dxfId="5" priority="12" stopIfTrue="1" operator="equal">
      <formula>"Não Satisfaz"</formula>
    </cfRule>
    <cfRule type="cellIs" dxfId="4" priority="13" stopIfTrue="1" operator="equal">
      <formula>"Fraco"</formula>
    </cfRule>
  </conditionalFormatting>
  <conditionalFormatting sqref="C6:C35">
    <cfRule type="cellIs" dxfId="3" priority="112" operator="equal">
      <formula>"Excelente"</formula>
    </cfRule>
    <cfRule type="cellIs" dxfId="2" priority="113" operator="equal">
      <formula>"Satisfaz Bastante"</formula>
    </cfRule>
    <cfRule type="cellIs" dxfId="1" priority="114" operator="equal">
      <formula>"Satisfaz"</formula>
    </cfRule>
    <cfRule type="cellIs" dxfId="0" priority="115" operator="equal">
      <formula>"Não Satisfaz"</formula>
    </cfRule>
    <cfRule type="dataBar" priority="116">
      <dataBar>
        <cfvo type="min"/>
        <cfvo type="max"/>
        <color rgb="FF63C384"/>
      </dataBar>
    </cfRule>
  </conditionalFormatting>
  <pageMargins left="0.7" right="0.7" top="0.75" bottom="0.75" header="0.3" footer="0.3"/>
  <pageSetup paperSize="9" orientation="portrait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teste_1_8_2</vt:lpstr>
      <vt:lpstr>Folha1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CienTIC</dc:creator>
  <cp:lastModifiedBy>Sara Batista Moutinho</cp:lastModifiedBy>
  <dcterms:created xsi:type="dcterms:W3CDTF">2014-10-17T09:31:54Z</dcterms:created>
  <dcterms:modified xsi:type="dcterms:W3CDTF">2019-02-14T09:12:27Z</dcterms:modified>
</cp:coreProperties>
</file>