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SBMoutinho\Desktop\"/>
    </mc:Choice>
  </mc:AlternateContent>
  <bookViews>
    <workbookView xWindow="0" yWindow="0" windowWidth="17715" windowHeight="6195" xr2:uid="{00000000-000D-0000-FFFF-FFFF00000000}"/>
  </bookViews>
  <sheets>
    <sheet name="teste_1_8_2" sheetId="1" r:id="rId1"/>
    <sheet name="Folha1" sheetId="2" r:id="rId2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3" i="1" l="1"/>
  <c r="D13" i="1"/>
  <c r="C13" i="1"/>
  <c r="E16" i="1"/>
  <c r="D16" i="1"/>
  <c r="C16" i="1"/>
  <c r="E6" i="1"/>
  <c r="D6" i="1"/>
  <c r="C6" i="1"/>
  <c r="E7" i="1"/>
  <c r="D7" i="1"/>
  <c r="C7" i="1"/>
  <c r="E8" i="1"/>
  <c r="D8" i="1"/>
  <c r="C8" i="1"/>
  <c r="E9" i="1"/>
  <c r="D9" i="1"/>
  <c r="C9" i="1"/>
  <c r="E10" i="1"/>
  <c r="D10" i="1"/>
  <c r="C10" i="1"/>
  <c r="E11" i="1"/>
  <c r="D11" i="1"/>
  <c r="C11" i="1"/>
  <c r="E12" i="1"/>
  <c r="D12" i="1"/>
  <c r="C12" i="1"/>
  <c r="E14" i="1"/>
  <c r="D14" i="1"/>
  <c r="C14" i="1"/>
  <c r="E15" i="1"/>
  <c r="D15" i="1"/>
  <c r="C15" i="1"/>
  <c r="E17" i="1"/>
  <c r="D17" i="1"/>
  <c r="C17" i="1"/>
  <c r="E18" i="1"/>
  <c r="D18" i="1"/>
  <c r="C18" i="1"/>
  <c r="E19" i="1"/>
  <c r="D19" i="1"/>
  <c r="C19" i="1"/>
  <c r="E20" i="1"/>
  <c r="D20" i="1"/>
  <c r="C20" i="1"/>
  <c r="E21" i="1"/>
  <c r="D21" i="1"/>
  <c r="C21" i="1"/>
  <c r="E22" i="1"/>
  <c r="D22" i="1"/>
  <c r="C22" i="1"/>
  <c r="E23" i="1"/>
  <c r="D23" i="1"/>
  <c r="C23" i="1"/>
  <c r="E24" i="1"/>
  <c r="D24" i="1"/>
  <c r="C24" i="1"/>
  <c r="E25" i="1"/>
  <c r="D25" i="1"/>
  <c r="C25" i="1"/>
  <c r="E26" i="1"/>
  <c r="D26" i="1"/>
  <c r="C26" i="1"/>
  <c r="E27" i="1"/>
  <c r="D27" i="1"/>
  <c r="C27" i="1"/>
  <c r="E28" i="1"/>
  <c r="D28" i="1"/>
  <c r="C28" i="1"/>
  <c r="E29" i="1"/>
  <c r="D29" i="1"/>
  <c r="C29" i="1"/>
  <c r="E30" i="1"/>
  <c r="D30" i="1"/>
  <c r="C30" i="1"/>
  <c r="E31" i="1"/>
  <c r="D31" i="1"/>
  <c r="C31" i="1"/>
  <c r="E32" i="1"/>
  <c r="D32" i="1"/>
  <c r="C32" i="1"/>
  <c r="E33" i="1"/>
  <c r="D33" i="1"/>
  <c r="C33" i="1"/>
  <c r="E34" i="1"/>
  <c r="D34" i="1"/>
  <c r="C34" i="1"/>
  <c r="E35" i="1"/>
  <c r="D35" i="1"/>
  <c r="C35" i="1"/>
  <c r="D42" i="1"/>
  <c r="E47" i="1"/>
  <c r="D52" i="1"/>
  <c r="D47" i="1"/>
  <c r="D51" i="1"/>
  <c r="F47" i="1"/>
  <c r="G42" i="1"/>
  <c r="F42" i="1"/>
  <c r="H42" i="1"/>
  <c r="E42" i="1"/>
  <c r="I42" i="1"/>
  <c r="J42" i="1"/>
  <c r="K42" i="1"/>
  <c r="J43" i="1"/>
  <c r="I43" i="1"/>
  <c r="D50" i="1"/>
  <c r="K43" i="1"/>
  <c r="F43" i="1"/>
  <c r="G43" i="1"/>
  <c r="E43" i="1"/>
  <c r="H43" i="1"/>
  <c r="D43" i="1"/>
  <c r="D54" i="1"/>
  <c r="G44" i="1"/>
  <c r="D53" i="1"/>
</calcChain>
</file>

<file path=xl/sharedStrings.xml><?xml version="1.0" encoding="utf-8"?>
<sst xmlns="http://schemas.openxmlformats.org/spreadsheetml/2006/main" count="56" uniqueCount="54">
  <si>
    <t>Nome</t>
  </si>
  <si>
    <t>N.º</t>
  </si>
  <si>
    <t>Total</t>
  </si>
  <si>
    <t>Posi</t>
  </si>
  <si>
    <t>Neg</t>
  </si>
  <si>
    <t>Níveis 4/5</t>
  </si>
  <si>
    <t>Média</t>
  </si>
  <si>
    <t>Desvio</t>
  </si>
  <si>
    <t>CV</t>
  </si>
  <si>
    <t>Taxa de sucesso</t>
  </si>
  <si>
    <t>Média das classificações</t>
  </si>
  <si>
    <t>Níveis 1</t>
  </si>
  <si>
    <t xml:space="preserve">Níveis 4-5 </t>
  </si>
  <si>
    <t>Resumo</t>
  </si>
  <si>
    <t>Desvio Padrão</t>
  </si>
  <si>
    <t>Cotações</t>
  </si>
  <si>
    <t>Arredondamento</t>
  </si>
  <si>
    <t>1.1.</t>
  </si>
  <si>
    <t>1.2</t>
  </si>
  <si>
    <t xml:space="preserve"> 2.</t>
  </si>
  <si>
    <t xml:space="preserve"> 3. </t>
  </si>
  <si>
    <t xml:space="preserve"> 4.</t>
  </si>
  <si>
    <t xml:space="preserve"> 4.1</t>
  </si>
  <si>
    <t xml:space="preserve"> 4.2</t>
  </si>
  <si>
    <t xml:space="preserve"> 5.1</t>
  </si>
  <si>
    <t xml:space="preserve"> 5.2</t>
  </si>
  <si>
    <t xml:space="preserve"> 5.3</t>
  </si>
  <si>
    <t xml:space="preserve"> 5.4</t>
  </si>
  <si>
    <t xml:space="preserve"> 5.5</t>
  </si>
  <si>
    <t xml:space="preserve"> 6.</t>
  </si>
  <si>
    <t xml:space="preserve"> 7.1</t>
  </si>
  <si>
    <t xml:space="preserve"> 7.2</t>
  </si>
  <si>
    <t xml:space="preserve"> 7.5</t>
  </si>
  <si>
    <t xml:space="preserve"> 8.1.1</t>
  </si>
  <si>
    <t xml:space="preserve"> 8.1.2</t>
  </si>
  <si>
    <t xml:space="preserve"> 8.1.3</t>
  </si>
  <si>
    <t xml:space="preserve"> 8.2</t>
  </si>
  <si>
    <t xml:space="preserve"> 9.1</t>
  </si>
  <si>
    <t xml:space="preserve"> 9.2</t>
  </si>
  <si>
    <t xml:space="preserve"> 9.3</t>
  </si>
  <si>
    <t xml:space="preserve"> 10.1</t>
  </si>
  <si>
    <t xml:space="preserve"> 10.2</t>
  </si>
  <si>
    <t xml:space="preserve"> 7.3</t>
  </si>
  <si>
    <t xml:space="preserve"> 7.4</t>
  </si>
  <si>
    <t>10.3</t>
  </si>
  <si>
    <t xml:space="preserve"> 9.4.1</t>
  </si>
  <si>
    <t xml:space="preserve"> 9.4.2</t>
  </si>
  <si>
    <t xml:space="preserve"> 9.4.3</t>
  </si>
  <si>
    <t>Ficha 04</t>
  </si>
  <si>
    <t>TOTAL</t>
  </si>
  <si>
    <t>Data: ___ /___ / 2018</t>
  </si>
  <si>
    <t>6.º___</t>
  </si>
  <si>
    <t>Classificação</t>
  </si>
  <si>
    <t>2017/2018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</si>
</sst>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1" xfId="0" applyFont="1" applyFill="1" applyBorder="1" applyAlignment="1">
      <alignment horizontal="center"/>
    </xf>
    <xf numFmtId="9" fontId="2" fillId="7" borderId="1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2" fillId="5" borderId="0" xfId="0" applyFont="1" applyFill="1"/>
    <xf numFmtId="9" fontId="2" fillId="8" borderId="2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9" fontId="2" fillId="8" borderId="2" xfId="0" applyNumberFormat="1" applyFont="1" applyFill="1" applyBorder="1" applyAlignment="1">
      <alignment horizontal="center"/>
    </xf>
    <xf numFmtId="9" fontId="2" fillId="8" borderId="3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5" xfId="0" applyFont="1" applyBorder="1"/>
    <xf numFmtId="14" fontId="6" fillId="0" borderId="6" xfId="0" applyNumberFormat="1" applyFont="1" applyBorder="1" applyAlignment="1">
      <alignment horizontal="left" vertical="center"/>
    </xf>
    <xf numFmtId="0" fontId="0" fillId="0" borderId="6" xfId="0" applyBorder="1"/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4" fillId="0" borderId="11" xfId="0" applyFont="1" applyFill="1" applyBorder="1"/>
    <xf numFmtId="0" fontId="3" fillId="0" borderId="11" xfId="0" applyFont="1" applyFill="1" applyBorder="1"/>
    <xf numFmtId="0" fontId="2" fillId="0" borderId="11" xfId="0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/>
    </xf>
    <xf numFmtId="0" fontId="2" fillId="0" borderId="12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4" fillId="0" borderId="14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14" xfId="0" applyNumberFormat="1" applyFont="1" applyFill="1" applyBorder="1" applyAlignment="1">
      <alignment horizontal="center"/>
    </xf>
    <xf numFmtId="0" fontId="2" fillId="0" borderId="15" xfId="0" applyNumberFormat="1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/>
    </xf>
    <xf numFmtId="0" fontId="8" fillId="0" borderId="14" xfId="0" applyFont="1" applyFill="1" applyBorder="1"/>
  </cellXfs>
  <cellStyles count="2">
    <cellStyle name="Normal" xfId="0" builtinId="0"/>
    <cellStyle name="Percent" xfId="1" builtinId="5"/>
  </cellStyles>
  <dxfs count="6"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Ficha 04 </a:t>
            </a:r>
            <a:r>
              <a:rPr lang="pt-PT" sz="1800" b="1" i="0" u="none" strike="noStrike" baseline="0">
                <a:effectLst/>
              </a:rPr>
              <a:t>–</a:t>
            </a:r>
            <a:r>
              <a:rPr lang="en-US" sz="1200"/>
              <a:t> 6.º ___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teste_1_8_2!$D$40</c:f>
              <c:strCache>
                <c:ptCount val="1"/>
                <c:pt idx="0">
                  <c:v>Ficha 04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0-F4E7-4877-BFDA-10C74C861805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F4E7-4877-BFDA-10C74C861805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F4E7-4877-BFDA-10C74C861805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F4E7-4877-BFDA-10C74C861805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4-F4E7-4877-BFDA-10C74C861805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teste_1_8_2!$D$41:$H$41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teste_1_8_2!$D$43:$H$43</c:f>
              <c:numCache>
                <c:formatCode>0%</c:formatCode>
                <c:ptCount val="5"/>
                <c:pt idx="0">
                  <c:v>0.8666666666666667</c:v>
                </c:pt>
                <c:pt idx="1">
                  <c:v>3.3333333333333333E-2</c:v>
                </c:pt>
                <c:pt idx="2">
                  <c:v>3.3333333333333333E-2</c:v>
                </c:pt>
                <c:pt idx="3">
                  <c:v>3.3333333333333333E-2</c:v>
                </c:pt>
                <c:pt idx="4">
                  <c:v>3.3333333333333333E-2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E7-4877-BFDA-10C74C86180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88350120"/>
        <c:axId val="2088355736"/>
      </c:barChart>
      <c:catAx>
        <c:axId val="20883501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Níveis</a:t>
                </a:r>
              </a:p>
            </c:rich>
          </c:tx>
          <c:layout>
            <c:manualLayout>
              <c:xMode val="edge"/>
              <c:yMode val="edge"/>
              <c:x val="3.05555555555556E-2"/>
              <c:y val="0.3125309857101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88355736"/>
        <c:crosses val="autoZero"/>
        <c:auto val="1"/>
        <c:lblAlgn val="ctr"/>
        <c:lblOffset val="100"/>
        <c:noMultiLvlLbl val="0"/>
      </c:catAx>
      <c:valAx>
        <c:axId val="2088355736"/>
        <c:scaling>
          <c:orientation val="minMax"/>
          <c:max val="1"/>
          <c:min val="0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88350120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</c:dTable>
    </c:plotArea>
    <c:plotVisOnly val="1"/>
    <c:dispBlanksAs val="gap"/>
    <c:showDLblsOverMax val="0"/>
  </c:chart>
  <c:printSettings>
    <c:headerFooter/>
    <c:pageMargins b="0.750000000000001" l="0.70000000000000095" r="0.70000000000000095" t="0.750000000000001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38</xdr:row>
      <xdr:rowOff>152400</xdr:rowOff>
    </xdr:from>
    <xdr:to>
      <xdr:col>24</xdr:col>
      <xdr:colOff>0</xdr:colOff>
      <xdr:row>53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4"/>
  <sheetViews>
    <sheetView tabSelected="1" workbookViewId="0">
      <selection activeCell="I16" sqref="I16"/>
    </sheetView>
  </sheetViews>
  <sheetFormatPr defaultColWidth="8.85546875" defaultRowHeight="15" x14ac:dyDescent="0.25"/>
  <cols>
    <col min="1" max="1" width="6" bestFit="1" customWidth="1"/>
    <col min="2" max="2" width="33.42578125" style="1" customWidth="1"/>
    <col min="3" max="3" width="20.85546875" customWidth="1"/>
    <col min="4" max="4" width="14.28515625" bestFit="1" customWidth="1"/>
    <col min="5" max="5" width="9.140625" customWidth="1"/>
    <col min="6" max="6" width="6.140625" customWidth="1"/>
    <col min="7" max="8" width="5.42578125" customWidth="1"/>
    <col min="9" max="10" width="5.42578125" style="1" customWidth="1"/>
    <col min="11" max="38" width="5.42578125" customWidth="1"/>
  </cols>
  <sheetData>
    <row r="1" spans="1:39" x14ac:dyDescent="0.25">
      <c r="E1" s="1"/>
      <c r="F1" s="1"/>
      <c r="G1" s="1"/>
      <c r="H1" s="1"/>
    </row>
    <row r="2" spans="1:39" x14ac:dyDescent="0.25">
      <c r="E2" s="1"/>
      <c r="F2" s="1"/>
      <c r="G2" s="1"/>
      <c r="H2" s="1"/>
    </row>
    <row r="3" spans="1:39" ht="15.75" thickBot="1" x14ac:dyDescent="0.3">
      <c r="A3" s="5"/>
      <c r="B3" s="53" t="s">
        <v>48</v>
      </c>
      <c r="C3" s="25"/>
      <c r="D3" s="5"/>
      <c r="E3" s="1"/>
      <c r="G3" s="1"/>
      <c r="H3" s="1"/>
      <c r="AM3" s="8"/>
    </row>
    <row r="4" spans="1:39" x14ac:dyDescent="0.25">
      <c r="A4" s="30" t="s">
        <v>51</v>
      </c>
      <c r="B4" s="54" t="s">
        <v>53</v>
      </c>
      <c r="C4" s="31" t="s">
        <v>50</v>
      </c>
      <c r="D4" s="32"/>
      <c r="E4" s="55" t="s">
        <v>15</v>
      </c>
      <c r="F4" s="33">
        <v>5</v>
      </c>
      <c r="G4" s="33">
        <v>4</v>
      </c>
      <c r="H4" s="33">
        <v>8</v>
      </c>
      <c r="I4" s="33">
        <v>2</v>
      </c>
      <c r="J4" s="33">
        <v>4</v>
      </c>
      <c r="K4" s="33">
        <v>2</v>
      </c>
      <c r="L4" s="33">
        <v>4</v>
      </c>
      <c r="M4" s="33">
        <v>2</v>
      </c>
      <c r="N4" s="33">
        <v>2</v>
      </c>
      <c r="O4" s="33">
        <v>4</v>
      </c>
      <c r="P4" s="33">
        <v>4</v>
      </c>
      <c r="Q4" s="33">
        <v>4</v>
      </c>
      <c r="R4" s="33">
        <v>3</v>
      </c>
      <c r="S4" s="33">
        <v>2</v>
      </c>
      <c r="T4" s="33">
        <v>2</v>
      </c>
      <c r="U4" s="33">
        <v>4</v>
      </c>
      <c r="V4" s="33">
        <v>2</v>
      </c>
      <c r="W4" s="33">
        <v>4</v>
      </c>
      <c r="X4" s="33">
        <v>2</v>
      </c>
      <c r="Y4" s="33">
        <v>2</v>
      </c>
      <c r="Z4" s="33">
        <v>2</v>
      </c>
      <c r="AA4" s="33">
        <v>4</v>
      </c>
      <c r="AB4" s="33">
        <v>9</v>
      </c>
      <c r="AC4" s="33">
        <v>2</v>
      </c>
      <c r="AD4" s="33">
        <v>2</v>
      </c>
      <c r="AE4" s="33">
        <v>2</v>
      </c>
      <c r="AF4" s="33">
        <v>2</v>
      </c>
      <c r="AG4" s="33">
        <v>2</v>
      </c>
      <c r="AH4" s="33">
        <v>4</v>
      </c>
      <c r="AI4" s="33">
        <v>2</v>
      </c>
      <c r="AJ4" s="33">
        <v>3</v>
      </c>
      <c r="AK4" s="34">
        <v>100</v>
      </c>
      <c r="AL4" s="24"/>
      <c r="AM4" s="8"/>
    </row>
    <row r="5" spans="1:39" ht="15.75" thickBot="1" x14ac:dyDescent="0.3">
      <c r="A5" s="48" t="s">
        <v>1</v>
      </c>
      <c r="B5" s="49" t="s">
        <v>0</v>
      </c>
      <c r="C5" s="52" t="s">
        <v>52</v>
      </c>
      <c r="D5" s="52" t="s">
        <v>16</v>
      </c>
      <c r="E5" s="56" t="s">
        <v>2</v>
      </c>
      <c r="F5" s="50" t="s">
        <v>17</v>
      </c>
      <c r="G5" s="50" t="s">
        <v>18</v>
      </c>
      <c r="H5" s="50" t="s">
        <v>19</v>
      </c>
      <c r="I5" s="50" t="s">
        <v>20</v>
      </c>
      <c r="J5" s="50" t="s">
        <v>21</v>
      </c>
      <c r="K5" s="50" t="s">
        <v>22</v>
      </c>
      <c r="L5" s="50" t="s">
        <v>23</v>
      </c>
      <c r="M5" s="50" t="s">
        <v>24</v>
      </c>
      <c r="N5" s="50" t="s">
        <v>25</v>
      </c>
      <c r="O5" s="50" t="s">
        <v>26</v>
      </c>
      <c r="P5" s="50" t="s">
        <v>27</v>
      </c>
      <c r="Q5" s="50" t="s">
        <v>28</v>
      </c>
      <c r="R5" s="50" t="s">
        <v>29</v>
      </c>
      <c r="S5" s="50" t="s">
        <v>30</v>
      </c>
      <c r="T5" s="50" t="s">
        <v>31</v>
      </c>
      <c r="U5" s="50" t="s">
        <v>42</v>
      </c>
      <c r="V5" s="50" t="s">
        <v>43</v>
      </c>
      <c r="W5" s="50" t="s">
        <v>32</v>
      </c>
      <c r="X5" s="50" t="s">
        <v>33</v>
      </c>
      <c r="Y5" s="50" t="s">
        <v>34</v>
      </c>
      <c r="Z5" s="50" t="s">
        <v>35</v>
      </c>
      <c r="AA5" s="50" t="s">
        <v>36</v>
      </c>
      <c r="AB5" s="50" t="s">
        <v>37</v>
      </c>
      <c r="AC5" s="50" t="s">
        <v>38</v>
      </c>
      <c r="AD5" s="50" t="s">
        <v>39</v>
      </c>
      <c r="AE5" s="50" t="s">
        <v>45</v>
      </c>
      <c r="AF5" s="50" t="s">
        <v>46</v>
      </c>
      <c r="AG5" s="50" t="s">
        <v>47</v>
      </c>
      <c r="AH5" s="50" t="s">
        <v>40</v>
      </c>
      <c r="AI5" s="50" t="s">
        <v>41</v>
      </c>
      <c r="AJ5" s="50" t="s">
        <v>44</v>
      </c>
      <c r="AK5" s="51" t="s">
        <v>49</v>
      </c>
      <c r="AL5" s="24"/>
      <c r="AM5" s="1"/>
    </row>
    <row r="6" spans="1:39" s="1" customFormat="1" x14ac:dyDescent="0.25">
      <c r="A6" s="43">
        <v>1</v>
      </c>
      <c r="B6" s="44"/>
      <c r="C6" s="57" t="str">
        <f>IF(D6&lt;20,"Não Satisfaz&lt;20",IF(D6&lt;50,"Não Satisfaz",IF(D6&lt;70,"Satisfaz",IF(D6&lt;90,"Satisfaz Bastante","Excelente"))))</f>
        <v>Excelente</v>
      </c>
      <c r="D6" s="45">
        <f>ROUND(E6,0)</f>
        <v>102</v>
      </c>
      <c r="E6" s="45">
        <f t="shared" ref="E6:E35" si="0">SUM(F6:AJ6)</f>
        <v>102</v>
      </c>
      <c r="F6" s="46">
        <v>5</v>
      </c>
      <c r="G6" s="46">
        <v>4</v>
      </c>
      <c r="H6" s="46">
        <v>8</v>
      </c>
      <c r="I6" s="46">
        <v>2</v>
      </c>
      <c r="J6" s="46">
        <v>2</v>
      </c>
      <c r="K6" s="46">
        <v>4</v>
      </c>
      <c r="L6" s="46">
        <v>2</v>
      </c>
      <c r="M6" s="46">
        <v>2</v>
      </c>
      <c r="N6" s="46">
        <v>2</v>
      </c>
      <c r="O6" s="46">
        <v>6</v>
      </c>
      <c r="P6" s="46">
        <v>6</v>
      </c>
      <c r="Q6" s="46">
        <v>3</v>
      </c>
      <c r="R6" s="46">
        <v>3</v>
      </c>
      <c r="S6" s="46">
        <v>3</v>
      </c>
      <c r="T6" s="46">
        <v>3</v>
      </c>
      <c r="U6" s="46">
        <v>3</v>
      </c>
      <c r="V6" s="46">
        <v>4</v>
      </c>
      <c r="W6" s="46">
        <v>2</v>
      </c>
      <c r="X6" s="46">
        <v>3</v>
      </c>
      <c r="Y6" s="46">
        <v>4</v>
      </c>
      <c r="Z6" s="46">
        <v>4</v>
      </c>
      <c r="AA6" s="46">
        <v>4</v>
      </c>
      <c r="AB6" s="46">
        <v>6</v>
      </c>
      <c r="AC6" s="46">
        <v>2</v>
      </c>
      <c r="AD6" s="46">
        <v>2</v>
      </c>
      <c r="AE6" s="46">
        <v>2</v>
      </c>
      <c r="AF6" s="46">
        <v>2</v>
      </c>
      <c r="AG6" s="46">
        <v>2</v>
      </c>
      <c r="AH6" s="46">
        <v>3</v>
      </c>
      <c r="AI6" s="46">
        <v>2</v>
      </c>
      <c r="AJ6" s="46">
        <v>2</v>
      </c>
      <c r="AK6" s="47"/>
      <c r="AL6" s="17"/>
    </row>
    <row r="7" spans="1:39" s="1" customFormat="1" x14ac:dyDescent="0.25">
      <c r="A7" s="35">
        <v>2</v>
      </c>
      <c r="B7" s="26"/>
      <c r="C7" s="27" t="str">
        <f t="shared" ref="C7:C35" si="1">IF(D7&lt;20,"Não Satisfaz&lt;20",IF(D7&lt;50,"Não Satisfaz",IF(D7&lt;70,"Satisfaz",IF(D7&lt;90,"Satisfaz Bastante","Excelente"))))</f>
        <v>Não Satisfaz&lt;20</v>
      </c>
      <c r="D7" s="28">
        <f t="shared" ref="D7:D35" si="2">ROUND(E7,0)</f>
        <v>15</v>
      </c>
      <c r="E7" s="28">
        <f t="shared" si="0"/>
        <v>15</v>
      </c>
      <c r="F7" s="29">
        <v>4</v>
      </c>
      <c r="G7" s="29">
        <v>2</v>
      </c>
      <c r="H7" s="29">
        <v>2</v>
      </c>
      <c r="I7" s="29">
        <v>1</v>
      </c>
      <c r="J7" s="29">
        <v>1</v>
      </c>
      <c r="K7" s="29">
        <v>1</v>
      </c>
      <c r="L7" s="29">
        <v>1</v>
      </c>
      <c r="M7" s="29">
        <v>1</v>
      </c>
      <c r="N7" s="29">
        <v>1</v>
      </c>
      <c r="O7" s="29">
        <v>1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36"/>
      <c r="AL7" s="17"/>
    </row>
    <row r="8" spans="1:39" s="1" customFormat="1" x14ac:dyDescent="0.25">
      <c r="A8" s="35">
        <v>3</v>
      </c>
      <c r="B8" s="26"/>
      <c r="C8" s="27" t="str">
        <f t="shared" si="1"/>
        <v>Não Satisfaz</v>
      </c>
      <c r="D8" s="28">
        <f t="shared" si="2"/>
        <v>23</v>
      </c>
      <c r="E8" s="28">
        <f t="shared" si="0"/>
        <v>23</v>
      </c>
      <c r="F8" s="29">
        <v>4</v>
      </c>
      <c r="G8" s="29">
        <v>2</v>
      </c>
      <c r="H8" s="29">
        <v>1</v>
      </c>
      <c r="I8" s="29">
        <v>2</v>
      </c>
      <c r="J8" s="29">
        <v>2</v>
      </c>
      <c r="K8" s="29">
        <v>2</v>
      </c>
      <c r="L8" s="29">
        <v>2</v>
      </c>
      <c r="M8" s="29">
        <v>1</v>
      </c>
      <c r="N8" s="29">
        <v>1</v>
      </c>
      <c r="O8" s="29">
        <v>1</v>
      </c>
      <c r="P8" s="29">
        <v>1</v>
      </c>
      <c r="Q8" s="29">
        <v>1</v>
      </c>
      <c r="R8" s="29">
        <v>1</v>
      </c>
      <c r="S8" s="29">
        <v>1</v>
      </c>
      <c r="T8" s="29">
        <v>1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36"/>
      <c r="AL8" s="17"/>
    </row>
    <row r="9" spans="1:39" s="1" customFormat="1" x14ac:dyDescent="0.25">
      <c r="A9" s="35">
        <v>4</v>
      </c>
      <c r="B9" s="26"/>
      <c r="C9" s="27" t="str">
        <f t="shared" si="1"/>
        <v>Não Satisfaz&lt;20</v>
      </c>
      <c r="D9" s="28">
        <f t="shared" si="2"/>
        <v>0</v>
      </c>
      <c r="E9" s="28">
        <f t="shared" si="0"/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36"/>
      <c r="AL9" s="17"/>
    </row>
    <row r="10" spans="1:39" s="1" customFormat="1" x14ac:dyDescent="0.25">
      <c r="A10" s="35">
        <v>5</v>
      </c>
      <c r="B10" s="26"/>
      <c r="C10" s="27" t="str">
        <f t="shared" si="1"/>
        <v>Não Satisfaz&lt;20</v>
      </c>
      <c r="D10" s="28">
        <f t="shared" si="2"/>
        <v>0</v>
      </c>
      <c r="E10" s="28">
        <f t="shared" si="0"/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36"/>
      <c r="AL10" s="17"/>
    </row>
    <row r="11" spans="1:39" s="1" customFormat="1" x14ac:dyDescent="0.25">
      <c r="A11" s="35">
        <v>6</v>
      </c>
      <c r="B11" s="26"/>
      <c r="C11" s="27" t="str">
        <f t="shared" si="1"/>
        <v>Não Satisfaz&lt;20</v>
      </c>
      <c r="D11" s="28">
        <f t="shared" si="2"/>
        <v>0</v>
      </c>
      <c r="E11" s="28">
        <f t="shared" si="0"/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36"/>
      <c r="AL11" s="17"/>
    </row>
    <row r="12" spans="1:39" s="1" customFormat="1" x14ac:dyDescent="0.25">
      <c r="A12" s="35">
        <v>7</v>
      </c>
      <c r="B12" s="26"/>
      <c r="C12" s="27" t="str">
        <f t="shared" si="1"/>
        <v>Não Satisfaz&lt;20</v>
      </c>
      <c r="D12" s="28">
        <f t="shared" si="2"/>
        <v>0</v>
      </c>
      <c r="E12" s="28">
        <f t="shared" si="0"/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36"/>
      <c r="AL12" s="17"/>
    </row>
    <row r="13" spans="1:39" s="1" customFormat="1" ht="15" customHeight="1" x14ac:dyDescent="0.25">
      <c r="A13" s="35">
        <v>8</v>
      </c>
      <c r="B13" s="26"/>
      <c r="C13" s="27" t="str">
        <f t="shared" si="1"/>
        <v>Satisfaz</v>
      </c>
      <c r="D13" s="28">
        <f t="shared" si="2"/>
        <v>52</v>
      </c>
      <c r="E13" s="28">
        <f t="shared" si="0"/>
        <v>52</v>
      </c>
      <c r="F13" s="29">
        <v>5</v>
      </c>
      <c r="G13" s="29">
        <v>4</v>
      </c>
      <c r="H13" s="29">
        <v>2</v>
      </c>
      <c r="I13" s="29">
        <v>4</v>
      </c>
      <c r="J13" s="29">
        <v>4</v>
      </c>
      <c r="K13" s="29">
        <v>4</v>
      </c>
      <c r="L13" s="29">
        <v>2</v>
      </c>
      <c r="M13" s="29">
        <v>2</v>
      </c>
      <c r="N13" s="29">
        <v>2</v>
      </c>
      <c r="O13" s="29">
        <v>5</v>
      </c>
      <c r="P13" s="29">
        <v>5</v>
      </c>
      <c r="Q13" s="29">
        <v>2</v>
      </c>
      <c r="R13" s="29">
        <v>2</v>
      </c>
      <c r="S13" s="29">
        <v>2</v>
      </c>
      <c r="T13" s="29">
        <v>2</v>
      </c>
      <c r="U13" s="29">
        <v>2</v>
      </c>
      <c r="V13" s="29">
        <v>2</v>
      </c>
      <c r="W13" s="29">
        <v>1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36"/>
      <c r="AL13" s="17"/>
    </row>
    <row r="14" spans="1:39" s="1" customFormat="1" x14ac:dyDescent="0.25">
      <c r="A14" s="35">
        <v>9</v>
      </c>
      <c r="B14" s="26"/>
      <c r="C14" s="27" t="str">
        <f t="shared" si="1"/>
        <v>Não Satisfaz&lt;20</v>
      </c>
      <c r="D14" s="28">
        <f t="shared" si="2"/>
        <v>0</v>
      </c>
      <c r="E14" s="28">
        <f t="shared" si="0"/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36"/>
      <c r="AL14" s="17"/>
    </row>
    <row r="15" spans="1:39" s="1" customFormat="1" x14ac:dyDescent="0.25">
      <c r="A15" s="35">
        <v>10</v>
      </c>
      <c r="B15" s="26"/>
      <c r="C15" s="27" t="str">
        <f t="shared" si="1"/>
        <v>Não Satisfaz&lt;20</v>
      </c>
      <c r="D15" s="28">
        <f t="shared" si="2"/>
        <v>0</v>
      </c>
      <c r="E15" s="28">
        <f t="shared" si="0"/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36"/>
      <c r="AL15" s="17"/>
    </row>
    <row r="16" spans="1:39" s="1" customFormat="1" x14ac:dyDescent="0.25">
      <c r="A16" s="35">
        <v>11</v>
      </c>
      <c r="B16" s="26"/>
      <c r="C16" s="27" t="str">
        <f t="shared" si="1"/>
        <v>Satisfaz Bastante</v>
      </c>
      <c r="D16" s="28">
        <f t="shared" si="2"/>
        <v>78</v>
      </c>
      <c r="E16" s="28">
        <f t="shared" si="0"/>
        <v>78</v>
      </c>
      <c r="F16" s="29">
        <v>6</v>
      </c>
      <c r="G16" s="29">
        <v>4</v>
      </c>
      <c r="H16" s="29">
        <v>2</v>
      </c>
      <c r="I16" s="29">
        <v>4</v>
      </c>
      <c r="J16" s="29">
        <v>4</v>
      </c>
      <c r="K16" s="29">
        <v>4</v>
      </c>
      <c r="L16" s="29">
        <v>2</v>
      </c>
      <c r="M16" s="29">
        <v>2</v>
      </c>
      <c r="N16" s="29">
        <v>2</v>
      </c>
      <c r="O16" s="29">
        <v>4</v>
      </c>
      <c r="P16" s="29">
        <v>4</v>
      </c>
      <c r="Q16" s="29">
        <v>3</v>
      </c>
      <c r="R16" s="29">
        <v>3</v>
      </c>
      <c r="S16" s="29">
        <v>3</v>
      </c>
      <c r="T16" s="29">
        <v>3</v>
      </c>
      <c r="U16" s="29">
        <v>3</v>
      </c>
      <c r="V16" s="29">
        <v>3</v>
      </c>
      <c r="W16" s="29">
        <v>2</v>
      </c>
      <c r="X16" s="29">
        <v>2</v>
      </c>
      <c r="Y16" s="29">
        <v>4</v>
      </c>
      <c r="Z16" s="29">
        <v>4</v>
      </c>
      <c r="AA16" s="29">
        <v>4</v>
      </c>
      <c r="AB16" s="29">
        <v>6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36"/>
      <c r="AL16" s="17"/>
    </row>
    <row r="17" spans="1:38" s="1" customFormat="1" x14ac:dyDescent="0.25">
      <c r="A17" s="35">
        <v>12</v>
      </c>
      <c r="B17" s="26"/>
      <c r="C17" s="27" t="str">
        <f t="shared" si="1"/>
        <v>Não Satisfaz&lt;20</v>
      </c>
      <c r="D17" s="28">
        <f t="shared" si="2"/>
        <v>0</v>
      </c>
      <c r="E17" s="28">
        <f t="shared" si="0"/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36"/>
      <c r="AL17" s="17"/>
    </row>
    <row r="18" spans="1:38" s="1" customFormat="1" x14ac:dyDescent="0.25">
      <c r="A18" s="35">
        <v>13</v>
      </c>
      <c r="B18" s="26"/>
      <c r="C18" s="27" t="str">
        <f t="shared" si="1"/>
        <v>Não Satisfaz&lt;20</v>
      </c>
      <c r="D18" s="28">
        <f t="shared" si="2"/>
        <v>0</v>
      </c>
      <c r="E18" s="28">
        <f t="shared" si="0"/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36"/>
      <c r="AL18" s="17"/>
    </row>
    <row r="19" spans="1:38" s="1" customFormat="1" x14ac:dyDescent="0.25">
      <c r="A19" s="35">
        <v>14</v>
      </c>
      <c r="B19" s="26"/>
      <c r="C19" s="27" t="str">
        <f t="shared" si="1"/>
        <v>Não Satisfaz&lt;20</v>
      </c>
      <c r="D19" s="28">
        <f t="shared" si="2"/>
        <v>0</v>
      </c>
      <c r="E19" s="28">
        <f t="shared" si="0"/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36"/>
      <c r="AL19" s="17"/>
    </row>
    <row r="20" spans="1:38" s="1" customFormat="1" x14ac:dyDescent="0.25">
      <c r="A20" s="35">
        <v>15</v>
      </c>
      <c r="B20" s="26"/>
      <c r="C20" s="27" t="str">
        <f t="shared" si="1"/>
        <v>Não Satisfaz&lt;20</v>
      </c>
      <c r="D20" s="28">
        <f t="shared" si="2"/>
        <v>0</v>
      </c>
      <c r="E20" s="28">
        <f t="shared" si="0"/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36"/>
      <c r="AL20" s="17"/>
    </row>
    <row r="21" spans="1:38" s="1" customFormat="1" x14ac:dyDescent="0.25">
      <c r="A21" s="35">
        <v>16</v>
      </c>
      <c r="B21" s="26"/>
      <c r="C21" s="27" t="str">
        <f t="shared" si="1"/>
        <v>Não Satisfaz&lt;20</v>
      </c>
      <c r="D21" s="28">
        <f t="shared" si="2"/>
        <v>0</v>
      </c>
      <c r="E21" s="28">
        <f t="shared" si="0"/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36"/>
      <c r="AL21" s="17"/>
    </row>
    <row r="22" spans="1:38" x14ac:dyDescent="0.25">
      <c r="A22" s="35">
        <v>17</v>
      </c>
      <c r="B22" s="26"/>
      <c r="C22" s="27" t="str">
        <f t="shared" si="1"/>
        <v>Não Satisfaz&lt;20</v>
      </c>
      <c r="D22" s="28">
        <f t="shared" si="2"/>
        <v>0</v>
      </c>
      <c r="E22" s="28">
        <f t="shared" si="0"/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36"/>
      <c r="AL22" s="17"/>
    </row>
    <row r="23" spans="1:38" x14ac:dyDescent="0.25">
      <c r="A23" s="35">
        <v>18</v>
      </c>
      <c r="B23" s="26"/>
      <c r="C23" s="27" t="str">
        <f t="shared" si="1"/>
        <v>Não Satisfaz&lt;20</v>
      </c>
      <c r="D23" s="28">
        <f t="shared" si="2"/>
        <v>0</v>
      </c>
      <c r="E23" s="28">
        <f t="shared" si="0"/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36"/>
      <c r="AL23" s="17"/>
    </row>
    <row r="24" spans="1:38" x14ac:dyDescent="0.25">
      <c r="A24" s="35">
        <v>19</v>
      </c>
      <c r="B24" s="26"/>
      <c r="C24" s="27" t="str">
        <f t="shared" si="1"/>
        <v>Não Satisfaz&lt;20</v>
      </c>
      <c r="D24" s="28">
        <f t="shared" si="2"/>
        <v>0</v>
      </c>
      <c r="E24" s="28">
        <f t="shared" si="0"/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36"/>
      <c r="AL24" s="17"/>
    </row>
    <row r="25" spans="1:38" x14ac:dyDescent="0.25">
      <c r="A25" s="35">
        <v>20</v>
      </c>
      <c r="B25" s="26"/>
      <c r="C25" s="27" t="str">
        <f t="shared" si="1"/>
        <v>Não Satisfaz&lt;20</v>
      </c>
      <c r="D25" s="28">
        <f t="shared" si="2"/>
        <v>0</v>
      </c>
      <c r="E25" s="28">
        <f t="shared" si="0"/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36"/>
      <c r="AL25" s="17"/>
    </row>
    <row r="26" spans="1:38" x14ac:dyDescent="0.25">
      <c r="A26" s="35">
        <v>21</v>
      </c>
      <c r="B26" s="26"/>
      <c r="C26" s="27" t="str">
        <f t="shared" si="1"/>
        <v>Não Satisfaz&lt;20</v>
      </c>
      <c r="D26" s="28">
        <f t="shared" si="2"/>
        <v>0</v>
      </c>
      <c r="E26" s="28">
        <f t="shared" si="0"/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36"/>
      <c r="AL26" s="17"/>
    </row>
    <row r="27" spans="1:38" s="1" customFormat="1" x14ac:dyDescent="0.25">
      <c r="A27" s="35">
        <v>22</v>
      </c>
      <c r="B27" s="26"/>
      <c r="C27" s="27" t="str">
        <f t="shared" si="1"/>
        <v>Não Satisfaz&lt;20</v>
      </c>
      <c r="D27" s="28">
        <f t="shared" si="2"/>
        <v>0</v>
      </c>
      <c r="E27" s="28">
        <f t="shared" si="0"/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36"/>
      <c r="AL27" s="17"/>
    </row>
    <row r="28" spans="1:38" s="1" customFormat="1" x14ac:dyDescent="0.25">
      <c r="A28" s="35">
        <v>23</v>
      </c>
      <c r="B28" s="26"/>
      <c r="C28" s="27" t="str">
        <f t="shared" si="1"/>
        <v>Não Satisfaz&lt;20</v>
      </c>
      <c r="D28" s="28">
        <f t="shared" si="2"/>
        <v>0</v>
      </c>
      <c r="E28" s="28">
        <f t="shared" si="0"/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36"/>
      <c r="AL28" s="17"/>
    </row>
    <row r="29" spans="1:38" s="1" customFormat="1" x14ac:dyDescent="0.25">
      <c r="A29" s="35">
        <v>24</v>
      </c>
      <c r="B29" s="26"/>
      <c r="C29" s="27" t="str">
        <f t="shared" si="1"/>
        <v>Não Satisfaz&lt;20</v>
      </c>
      <c r="D29" s="28">
        <f t="shared" si="2"/>
        <v>0</v>
      </c>
      <c r="E29" s="28">
        <f t="shared" si="0"/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36"/>
      <c r="AL29" s="17"/>
    </row>
    <row r="30" spans="1:38" s="1" customFormat="1" x14ac:dyDescent="0.25">
      <c r="A30" s="35">
        <v>25</v>
      </c>
      <c r="B30" s="26"/>
      <c r="C30" s="27" t="str">
        <f t="shared" si="1"/>
        <v>Não Satisfaz&lt;20</v>
      </c>
      <c r="D30" s="28">
        <f t="shared" si="2"/>
        <v>0</v>
      </c>
      <c r="E30" s="28">
        <f t="shared" si="0"/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36"/>
      <c r="AL30" s="17"/>
    </row>
    <row r="31" spans="1:38" s="1" customFormat="1" x14ac:dyDescent="0.25">
      <c r="A31" s="35">
        <v>26</v>
      </c>
      <c r="B31" s="26"/>
      <c r="C31" s="27" t="str">
        <f t="shared" si="1"/>
        <v>Não Satisfaz&lt;20</v>
      </c>
      <c r="D31" s="28">
        <f t="shared" si="2"/>
        <v>0</v>
      </c>
      <c r="E31" s="28">
        <f t="shared" si="0"/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36"/>
      <c r="AL31" s="17"/>
    </row>
    <row r="32" spans="1:38" s="1" customFormat="1" x14ac:dyDescent="0.25">
      <c r="A32" s="35">
        <v>27</v>
      </c>
      <c r="B32" s="26"/>
      <c r="C32" s="27" t="str">
        <f t="shared" si="1"/>
        <v>Não Satisfaz&lt;20</v>
      </c>
      <c r="D32" s="28">
        <f t="shared" si="2"/>
        <v>0</v>
      </c>
      <c r="E32" s="28">
        <f t="shared" si="0"/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36"/>
      <c r="AL32" s="17"/>
    </row>
    <row r="33" spans="1:39" s="1" customFormat="1" x14ac:dyDescent="0.25">
      <c r="A33" s="35">
        <v>28</v>
      </c>
      <c r="B33" s="26"/>
      <c r="C33" s="27" t="str">
        <f t="shared" si="1"/>
        <v>Não Satisfaz&lt;20</v>
      </c>
      <c r="D33" s="28">
        <f t="shared" si="2"/>
        <v>0</v>
      </c>
      <c r="E33" s="28">
        <f t="shared" si="0"/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36"/>
      <c r="AL33" s="17"/>
    </row>
    <row r="34" spans="1:39" s="1" customFormat="1" x14ac:dyDescent="0.25">
      <c r="A34" s="35">
        <v>29</v>
      </c>
      <c r="B34" s="26"/>
      <c r="C34" s="27" t="str">
        <f t="shared" si="1"/>
        <v>Não Satisfaz&lt;20</v>
      </c>
      <c r="D34" s="28">
        <f t="shared" ref="D34" si="3">ROUND(E34,0)</f>
        <v>0</v>
      </c>
      <c r="E34" s="28">
        <f t="shared" si="0"/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36"/>
      <c r="AL34" s="17"/>
    </row>
    <row r="35" spans="1:39" s="1" customFormat="1" ht="15.75" customHeight="1" thickBot="1" x14ac:dyDescent="0.3">
      <c r="A35" s="37">
        <v>30</v>
      </c>
      <c r="B35" s="38"/>
      <c r="C35" s="39" t="str">
        <f t="shared" si="1"/>
        <v>Não Satisfaz&lt;20</v>
      </c>
      <c r="D35" s="40">
        <f t="shared" si="2"/>
        <v>0</v>
      </c>
      <c r="E35" s="40">
        <f t="shared" si="0"/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1">
        <v>0</v>
      </c>
      <c r="AC35" s="41">
        <v>0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2"/>
      <c r="AL35" s="17"/>
    </row>
    <row r="36" spans="1:39" s="1" customFormat="1" x14ac:dyDescent="0.25">
      <c r="A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40" spans="1:39" x14ac:dyDescent="0.25">
      <c r="D40" s="15" t="s">
        <v>48</v>
      </c>
      <c r="I40"/>
      <c r="J40"/>
    </row>
    <row r="41" spans="1:39" x14ac:dyDescent="0.25">
      <c r="D41" s="9">
        <v>1</v>
      </c>
      <c r="E41" s="9">
        <v>2</v>
      </c>
      <c r="F41" s="6">
        <v>3</v>
      </c>
      <c r="G41" s="6">
        <v>4</v>
      </c>
      <c r="H41" s="6">
        <v>5</v>
      </c>
      <c r="I41" s="11" t="s">
        <v>3</v>
      </c>
      <c r="J41" s="9" t="s">
        <v>4</v>
      </c>
      <c r="K41" s="3" t="s">
        <v>2</v>
      </c>
    </row>
    <row r="42" spans="1:39" x14ac:dyDescent="0.25">
      <c r="D42" s="9">
        <f>COUNTIF(C6:C35,"Não Satisfaz&lt;20")</f>
        <v>26</v>
      </c>
      <c r="E42" s="9">
        <f>COUNTIF(C6:C35,"Não Satisfaz")</f>
        <v>1</v>
      </c>
      <c r="F42" s="6">
        <f>COUNTIF(C6:C35,"Satisfaz")</f>
        <v>1</v>
      </c>
      <c r="G42" s="6">
        <f>COUNTIF(C6:C35,"Satisfaz Bastante")</f>
        <v>1</v>
      </c>
      <c r="H42" s="6">
        <f>COUNTIF(C6:C35,"Excelente")</f>
        <v>1</v>
      </c>
      <c r="I42" s="11">
        <f>SUM(F42:H42)</f>
        <v>3</v>
      </c>
      <c r="J42" s="9">
        <f>SUM(D42:E42)</f>
        <v>27</v>
      </c>
      <c r="K42" s="3">
        <f>SUM(I42:J42)</f>
        <v>30</v>
      </c>
    </row>
    <row r="43" spans="1:39" x14ac:dyDescent="0.25">
      <c r="D43" s="10">
        <f t="shared" ref="D43:K43" si="4">D42/$K$42</f>
        <v>0.8666666666666667</v>
      </c>
      <c r="E43" s="10">
        <f t="shared" si="4"/>
        <v>3.3333333333333333E-2</v>
      </c>
      <c r="F43" s="13">
        <f t="shared" si="4"/>
        <v>3.3333333333333333E-2</v>
      </c>
      <c r="G43" s="13">
        <f t="shared" si="4"/>
        <v>3.3333333333333333E-2</v>
      </c>
      <c r="H43" s="13">
        <f t="shared" si="4"/>
        <v>3.3333333333333333E-2</v>
      </c>
      <c r="I43" s="12">
        <f t="shared" si="4"/>
        <v>0.1</v>
      </c>
      <c r="J43" s="10">
        <f t="shared" si="4"/>
        <v>0.9</v>
      </c>
      <c r="K43" s="7">
        <f t="shared" si="4"/>
        <v>1</v>
      </c>
    </row>
    <row r="44" spans="1:39" x14ac:dyDescent="0.25">
      <c r="E44" s="4"/>
      <c r="F44" s="4"/>
      <c r="G44" s="22">
        <f>SUM(G43:H43)</f>
        <v>6.6666666666666666E-2</v>
      </c>
      <c r="H44" s="23"/>
      <c r="I44" s="8"/>
      <c r="J44" s="8"/>
      <c r="K44" s="8"/>
    </row>
    <row r="45" spans="1:39" x14ac:dyDescent="0.25">
      <c r="G45" s="21" t="s">
        <v>5</v>
      </c>
      <c r="H45" s="21"/>
    </row>
    <row r="46" spans="1:39" x14ac:dyDescent="0.25">
      <c r="D46" s="14" t="s">
        <v>6</v>
      </c>
      <c r="E46" s="14" t="s">
        <v>7</v>
      </c>
      <c r="F46" s="14" t="s">
        <v>8</v>
      </c>
    </row>
    <row r="47" spans="1:39" x14ac:dyDescent="0.25">
      <c r="D47" s="19">
        <f>AVERAGE(E6:E35)</f>
        <v>9</v>
      </c>
      <c r="E47" s="18">
        <f>STDEV(E6:E35)</f>
        <v>24.576411454889016</v>
      </c>
      <c r="F47" s="18">
        <f>E47/D47</f>
        <v>2.7307123838765572</v>
      </c>
    </row>
    <row r="48" spans="1:39" x14ac:dyDescent="0.25">
      <c r="D48" s="2"/>
    </row>
    <row r="49" spans="3:4" x14ac:dyDescent="0.25">
      <c r="C49" s="15" t="s">
        <v>13</v>
      </c>
    </row>
    <row r="50" spans="3:4" x14ac:dyDescent="0.25">
      <c r="C50" s="5" t="s">
        <v>9</v>
      </c>
      <c r="D50" s="12">
        <f>I43</f>
        <v>0.1</v>
      </c>
    </row>
    <row r="51" spans="3:4" x14ac:dyDescent="0.25">
      <c r="C51" s="5" t="s">
        <v>10</v>
      </c>
      <c r="D51" s="19">
        <f>D47</f>
        <v>9</v>
      </c>
    </row>
    <row r="52" spans="3:4" x14ac:dyDescent="0.25">
      <c r="C52" s="5" t="s">
        <v>14</v>
      </c>
      <c r="D52" s="20">
        <f>E47</f>
        <v>24.576411454889016</v>
      </c>
    </row>
    <row r="53" spans="3:4" x14ac:dyDescent="0.25">
      <c r="C53" s="5" t="s">
        <v>12</v>
      </c>
      <c r="D53" s="16">
        <f>G44</f>
        <v>6.6666666666666666E-2</v>
      </c>
    </row>
    <row r="54" spans="3:4" x14ac:dyDescent="0.25">
      <c r="C54" s="5" t="s">
        <v>11</v>
      </c>
      <c r="D54" s="10">
        <f>D43</f>
        <v>0.8666666666666667</v>
      </c>
    </row>
  </sheetData>
  <mergeCells count="2">
    <mergeCell ref="G45:H45"/>
    <mergeCell ref="G44:H44"/>
  </mergeCells>
  <conditionalFormatting sqref="AM3:AM4 C6:D8 A3:C5 D3 D5 F5:N5 E5:E33 AK3:AK4 AH6:AL35 F6:AG6 C7:AG35">
    <cfRule type="cellIs" dxfId="5" priority="12" stopIfTrue="1" operator="equal">
      <formula>"Não Satisfaz"</formula>
    </cfRule>
    <cfRule type="cellIs" dxfId="4" priority="13" stopIfTrue="1" operator="equal">
      <formula>"Fraco"</formula>
    </cfRule>
  </conditionalFormatting>
  <conditionalFormatting sqref="C6:C35">
    <cfRule type="cellIs" dxfId="3" priority="112" operator="equal">
      <formula>"Excelente"</formula>
    </cfRule>
    <cfRule type="cellIs" dxfId="2" priority="113" operator="equal">
      <formula>"Satisfaz Bastante"</formula>
    </cfRule>
    <cfRule type="cellIs" dxfId="1" priority="114" operator="equal">
      <formula>"Satisfaz"</formula>
    </cfRule>
    <cfRule type="cellIs" dxfId="0" priority="115" operator="equal">
      <formula>"Não Satisfaz"</formula>
    </cfRule>
    <cfRule type="dataBar" priority="116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teste_1_8_2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CienTIC</dc:creator>
  <cp:lastModifiedBy>Sara Batista Moutinho</cp:lastModifiedBy>
  <dcterms:created xsi:type="dcterms:W3CDTF">2014-10-17T09:31:54Z</dcterms:created>
  <dcterms:modified xsi:type="dcterms:W3CDTF">2018-02-08T11:16:20Z</dcterms:modified>
</cp:coreProperties>
</file>