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NL CN6 01\"/>
    </mc:Choice>
  </mc:AlternateContent>
  <bookViews>
    <workbookView xWindow="0" yWindow="0" windowWidth="20730" windowHeight="11760" xr2:uid="{00000000-000D-0000-FFFF-FFFF00000000}"/>
  </bookViews>
  <sheets>
    <sheet name="teste_1_8_2" sheetId="1" r:id="rId1"/>
    <sheet name="Folha1" sheetId="2" r:id="rId2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H5" i="1" l="1"/>
  <c r="E13" i="1"/>
  <c r="D13" i="1"/>
  <c r="C13" i="1"/>
  <c r="E16" i="1"/>
  <c r="D16" i="1"/>
  <c r="C16" i="1"/>
  <c r="E6" i="1"/>
  <c r="D6" i="1"/>
  <c r="C6" i="1"/>
  <c r="E7" i="1"/>
  <c r="D7" i="1"/>
  <c r="C7" i="1"/>
  <c r="E8" i="1"/>
  <c r="D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4" i="1"/>
  <c r="D14" i="1"/>
  <c r="C14" i="1"/>
  <c r="E15" i="1"/>
  <c r="D15" i="1"/>
  <c r="C15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D42" i="1"/>
  <c r="E47" i="1"/>
  <c r="D52" i="1"/>
  <c r="D47" i="1"/>
  <c r="D51" i="1"/>
  <c r="F47" i="1"/>
  <c r="G42" i="1"/>
  <c r="F42" i="1"/>
  <c r="H42" i="1"/>
  <c r="E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<sst xmlns="http://schemas.openxmlformats.org/spreadsheetml/2006/main" count="53" uniqueCount="52">
  <si>
    <t>Nome</t>
  </si>
  <si>
    <t>N.º</t>
  </si>
  <si>
    <t>Total</t>
  </si>
  <si>
    <t>Data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</si>
  <si>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</si>
  <si>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</si>
  <si>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</si>
  <si>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</si>
  <si>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</si>
  <si>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</si>
  <si>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</si>
  <si>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</si>
  <si>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</si>
  <si>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</si>
  <si>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</si>
  <si>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TESTE Nº1</t>
  </si>
  <si>
    <t>Desvio Padrão</t>
  </si>
  <si>
    <t>Cotações</t>
  </si>
  <si>
    <t>Arredondamento</t>
  </si>
  <si>
    <t>Ficha -1</t>
  </si>
  <si>
    <t>1.2.</t>
  </si>
  <si>
    <t>3.1.</t>
  </si>
  <si>
    <t>3.2.</t>
  </si>
  <si>
    <t>3.3.</t>
  </si>
  <si>
    <t>4.1.</t>
  </si>
  <si>
    <t>1.1.</t>
  </si>
  <si>
    <t>1.3.</t>
  </si>
  <si>
    <t>1.4.</t>
  </si>
  <si>
    <t>1.5.2.</t>
  </si>
  <si>
    <t>1.5.1.</t>
  </si>
  <si>
    <t>1.6.1.</t>
  </si>
  <si>
    <t>1.6.2.</t>
  </si>
  <si>
    <t>1.6.3.</t>
  </si>
  <si>
    <t>1.6.4.</t>
  </si>
  <si>
    <t>1.7.</t>
  </si>
  <si>
    <t>2.1.</t>
  </si>
  <si>
    <t>2.2.</t>
  </si>
  <si>
    <t>2.4.</t>
  </si>
  <si>
    <t>2.3.</t>
  </si>
  <si>
    <t>2.5.</t>
  </si>
  <si>
    <t>3.4.</t>
  </si>
  <si>
    <t>3.5.</t>
  </si>
  <si>
    <t>4.2.1.</t>
  </si>
  <si>
    <t>4.2.2.</t>
  </si>
  <si>
    <t>4.2.3.</t>
  </si>
  <si>
    <t>5.1.</t>
  </si>
  <si>
    <t>5.2.</t>
  </si>
  <si>
    <t>5.3.</t>
  </si>
  <si>
    <t>…./…../2017</t>
  </si>
  <si>
    <t>6º__</t>
  </si>
  <si>
    <t xml:space="preserve"> 2017/2018</t>
  </si>
  <si>
    <t>Questões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</si>
</sst>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2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4" fillId="0" borderId="4" xfId="0" applyFont="1" applyFill="1" applyBorder="1"/>
    <xf numFmtId="0" fontId="4" fillId="0" borderId="3" xfId="0" applyFont="1" applyFill="1" applyBorder="1"/>
    <xf numFmtId="0" fontId="4" fillId="0" borderId="5" xfId="0" applyFont="1" applyFill="1" applyBorder="1"/>
    <xf numFmtId="0" fontId="2" fillId="7" borderId="1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6" xfId="0" applyNumberFormat="1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7" borderId="0" xfId="0" applyFont="1" applyFill="1"/>
    <xf numFmtId="0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9" fontId="2" fillId="8" borderId="6" xfId="0" applyNumberFormat="1" applyFont="1" applyFill="1" applyBorder="1" applyAlignment="1">
      <alignment horizontal="center"/>
    </xf>
    <xf numFmtId="9" fontId="2" fillId="8" borderId="7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6"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Ficha Nº 1 - 6º 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TESTE Nº1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CF98-44AC-84B0-37E73ADEFAFC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CF98-44AC-84B0-37E73ADEFAFC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CF98-44AC-84B0-37E73ADEFAFC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CF98-44AC-84B0-37E73ADEFAFC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CF98-44AC-84B0-37E73ADEFAFC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0.8666666666666667</c:v>
                </c:pt>
                <c:pt idx="1">
                  <c:v>3.3333333333333333E-2</c:v>
                </c:pt>
                <c:pt idx="2">
                  <c:v>3.3333333333333333E-2</c:v>
                </c:pt>
                <c:pt idx="3">
                  <c:v>6.6666666666666666E-2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98-44AC-84B0-37E73ADEFA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4379904"/>
        <c:axId val="64398464"/>
      </c:barChart>
      <c:catAx>
        <c:axId val="6437990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02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64398464"/>
        <c:crosses val="autoZero"/>
        <c:auto val="1"/>
        <c:lblAlgn val="ctr"/>
        <c:lblOffset val="100"/>
        <c:noMultiLvlLbl val="0"/>
      </c:catAx>
      <c:valAx>
        <c:axId val="64398464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64379904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</c:dTable>
    </c:plotArea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38</xdr:row>
      <xdr:rowOff>152400</xdr:rowOff>
    </xdr:from>
    <xdr:to>
      <xdr:col>24</xdr:col>
      <xdr:colOff>0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4"/>
  <sheetViews>
    <sheetView tabSelected="1" zoomScale="80" zoomScaleNormal="80" workbookViewId="0">
      <selection activeCell="G8" sqref="G8"/>
    </sheetView>
  </sheetViews>
  <sheetFormatPr defaultColWidth="8.85546875" defaultRowHeight="15" x14ac:dyDescent="0.25"/>
  <cols>
    <col min="1" max="1" width="4" customWidth="1"/>
    <col min="2" max="2" width="33.42578125" style="1" customWidth="1"/>
    <col min="3" max="3" width="20.85546875" customWidth="1"/>
    <col min="4" max="4" width="15.2851562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11" width="5.42578125" customWidth="1"/>
    <col min="12" max="12" width="5.7109375" customWidth="1"/>
    <col min="13" max="33" width="5.42578125" customWidth="1"/>
  </cols>
  <sheetData>
    <row r="1" spans="1:34" x14ac:dyDescent="0.25">
      <c r="E1" s="1"/>
      <c r="F1" s="1"/>
      <c r="G1" s="1"/>
      <c r="H1" s="1"/>
    </row>
    <row r="2" spans="1:34" x14ac:dyDescent="0.25">
      <c r="E2" s="1"/>
      <c r="F2" s="1"/>
      <c r="G2" s="1"/>
      <c r="H2" s="1"/>
    </row>
    <row r="3" spans="1:34" x14ac:dyDescent="0.25">
      <c r="A3" s="9"/>
      <c r="B3" s="12" t="s">
        <v>19</v>
      </c>
      <c r="C3" s="8" t="s">
        <v>3</v>
      </c>
      <c r="D3" s="9"/>
      <c r="E3" s="1"/>
      <c r="G3" s="1"/>
      <c r="H3" s="1"/>
    </row>
    <row r="4" spans="1:34" x14ac:dyDescent="0.25">
      <c r="A4" s="11" t="s">
        <v>49</v>
      </c>
      <c r="B4" s="10" t="s">
        <v>50</v>
      </c>
      <c r="C4" s="17" t="s">
        <v>48</v>
      </c>
      <c r="E4" s="30" t="s">
        <v>17</v>
      </c>
      <c r="F4" s="16">
        <v>4</v>
      </c>
      <c r="G4" s="16">
        <v>3</v>
      </c>
      <c r="H4" s="16">
        <v>3</v>
      </c>
      <c r="I4" s="16">
        <v>6</v>
      </c>
      <c r="J4" s="16">
        <v>4</v>
      </c>
      <c r="K4" s="16">
        <v>3</v>
      </c>
      <c r="L4" s="16">
        <v>3</v>
      </c>
      <c r="M4" s="16">
        <v>3</v>
      </c>
      <c r="N4" s="16">
        <v>3</v>
      </c>
      <c r="O4" s="16">
        <v>3</v>
      </c>
      <c r="P4" s="16">
        <v>3</v>
      </c>
      <c r="Q4" s="16">
        <v>4</v>
      </c>
      <c r="R4" s="16">
        <v>3</v>
      </c>
      <c r="S4" s="16">
        <v>4</v>
      </c>
      <c r="T4" s="16">
        <v>2</v>
      </c>
      <c r="U4" s="16">
        <v>7</v>
      </c>
      <c r="V4" s="16">
        <v>2</v>
      </c>
      <c r="W4" s="16">
        <v>4</v>
      </c>
      <c r="X4" s="16">
        <v>4</v>
      </c>
      <c r="Y4" s="16">
        <v>4</v>
      </c>
      <c r="Z4" s="16">
        <v>4</v>
      </c>
      <c r="AA4" s="16">
        <v>4</v>
      </c>
      <c r="AB4" s="16">
        <v>2</v>
      </c>
      <c r="AC4" s="16">
        <v>2</v>
      </c>
      <c r="AD4" s="16">
        <v>2</v>
      </c>
      <c r="AE4" s="16">
        <v>4</v>
      </c>
      <c r="AF4" s="16">
        <v>4</v>
      </c>
      <c r="AG4" s="16">
        <v>6</v>
      </c>
      <c r="AH4" s="29" t="s">
        <v>2</v>
      </c>
    </row>
    <row r="5" spans="1:34" x14ac:dyDescent="0.25">
      <c r="A5" s="5" t="s">
        <v>1</v>
      </c>
      <c r="B5" s="7" t="s">
        <v>0</v>
      </c>
      <c r="C5" s="6"/>
      <c r="D5" s="6" t="s">
        <v>18</v>
      </c>
      <c r="E5" s="5" t="s">
        <v>51</v>
      </c>
      <c r="F5" s="2" t="s">
        <v>25</v>
      </c>
      <c r="G5" s="2" t="s">
        <v>20</v>
      </c>
      <c r="H5" s="2" t="s">
        <v>26</v>
      </c>
      <c r="I5" s="2" t="s">
        <v>27</v>
      </c>
      <c r="J5" s="2" t="s">
        <v>29</v>
      </c>
      <c r="K5" s="2" t="s">
        <v>28</v>
      </c>
      <c r="L5" s="2" t="s">
        <v>30</v>
      </c>
      <c r="M5" s="2" t="s">
        <v>31</v>
      </c>
      <c r="N5" s="2" t="s">
        <v>32</v>
      </c>
      <c r="O5" s="2" t="s">
        <v>33</v>
      </c>
      <c r="P5" s="2" t="s">
        <v>34</v>
      </c>
      <c r="Q5" s="2" t="s">
        <v>35</v>
      </c>
      <c r="R5" s="2" t="s">
        <v>36</v>
      </c>
      <c r="S5" s="2" t="s">
        <v>38</v>
      </c>
      <c r="T5" s="2" t="s">
        <v>37</v>
      </c>
      <c r="U5" s="2" t="s">
        <v>39</v>
      </c>
      <c r="V5" s="2" t="s">
        <v>21</v>
      </c>
      <c r="W5" s="2" t="s">
        <v>22</v>
      </c>
      <c r="X5" s="2" t="s">
        <v>23</v>
      </c>
      <c r="Y5" s="2" t="s">
        <v>40</v>
      </c>
      <c r="Z5" s="2" t="s">
        <v>41</v>
      </c>
      <c r="AA5" s="2" t="s">
        <v>24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9">
        <f>SUM(F4:AG4)</f>
        <v>100</v>
      </c>
    </row>
    <row r="6" spans="1:34" s="1" customFormat="1" ht="15.75" thickBot="1" x14ac:dyDescent="0.3">
      <c r="A6" s="13">
        <v>1</v>
      </c>
      <c r="B6" s="14"/>
      <c r="C6" s="4" t="str">
        <f>IF(D6&lt;20,"Não Satisfaz&lt;20",IF(D6&lt;50,"Não Satisfaz",IF(D6&lt;70,"Satisfaz",IF(D6&lt;90,"Satisfaz Bastante","Excelente"))))</f>
        <v>Satisfaz Bastante</v>
      </c>
      <c r="D6" s="3">
        <f>ROUND(E6,0)</f>
        <v>84</v>
      </c>
      <c r="E6" s="3">
        <f t="shared" ref="E6:E35" si="0">SUM(F6:AG6)</f>
        <v>84</v>
      </c>
      <c r="F6" s="31">
        <v>4</v>
      </c>
      <c r="G6" s="31">
        <v>3</v>
      </c>
      <c r="H6" s="31">
        <v>1</v>
      </c>
      <c r="I6" s="31">
        <v>2</v>
      </c>
      <c r="J6" s="31">
        <v>2</v>
      </c>
      <c r="K6" s="31">
        <v>4</v>
      </c>
      <c r="L6" s="31">
        <v>2</v>
      </c>
      <c r="M6" s="31">
        <v>2</v>
      </c>
      <c r="N6" s="31">
        <v>2</v>
      </c>
      <c r="O6" s="31">
        <v>3</v>
      </c>
      <c r="P6" s="31">
        <v>3</v>
      </c>
      <c r="Q6" s="31">
        <v>4</v>
      </c>
      <c r="R6" s="31">
        <v>3</v>
      </c>
      <c r="S6" s="31">
        <v>3</v>
      </c>
      <c r="T6" s="31">
        <v>2</v>
      </c>
      <c r="U6" s="31">
        <v>7</v>
      </c>
      <c r="V6" s="31">
        <v>2</v>
      </c>
      <c r="W6" s="31">
        <v>4</v>
      </c>
      <c r="X6" s="31">
        <v>3</v>
      </c>
      <c r="Y6" s="31">
        <v>4</v>
      </c>
      <c r="Z6" s="31">
        <v>4</v>
      </c>
      <c r="AA6" s="31">
        <v>4</v>
      </c>
      <c r="AB6" s="31">
        <v>2</v>
      </c>
      <c r="AC6" s="31">
        <v>2</v>
      </c>
      <c r="AD6" s="31">
        <v>2</v>
      </c>
      <c r="AE6" s="31">
        <v>4</v>
      </c>
      <c r="AF6" s="31">
        <v>4</v>
      </c>
      <c r="AG6" s="31">
        <v>2</v>
      </c>
    </row>
    <row r="7" spans="1:34" s="1" customFormat="1" ht="15.75" thickBot="1" x14ac:dyDescent="0.3">
      <c r="A7" s="15">
        <v>2</v>
      </c>
      <c r="B7" s="14"/>
      <c r="C7" s="4" t="str">
        <f t="shared" ref="C7:C35" si="1">IF(D7&lt;20,"Não Satisfaz&lt;20",IF(D7&lt;50,"Não Satisfaz",IF(D7&lt;70,"Satisfaz",IF(D7&lt;90,"Satisfaz Bastante","Excelente"))))</f>
        <v>Não Satisfaz&lt;20</v>
      </c>
      <c r="D7" s="3">
        <f t="shared" ref="D7:D35" si="2">ROUND(E7,0)</f>
        <v>15</v>
      </c>
      <c r="E7" s="3">
        <f t="shared" si="0"/>
        <v>15</v>
      </c>
      <c r="F7" s="31">
        <v>4</v>
      </c>
      <c r="G7" s="31">
        <v>2</v>
      </c>
      <c r="H7" s="31">
        <v>2</v>
      </c>
      <c r="I7" s="31">
        <v>1</v>
      </c>
      <c r="J7" s="31">
        <v>1</v>
      </c>
      <c r="K7" s="31">
        <v>1</v>
      </c>
      <c r="L7" s="31">
        <v>1</v>
      </c>
      <c r="M7" s="31">
        <v>1</v>
      </c>
      <c r="N7" s="31">
        <v>1</v>
      </c>
      <c r="O7" s="31">
        <v>1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</row>
    <row r="8" spans="1:34" s="1" customFormat="1" ht="15.75" thickBot="1" x14ac:dyDescent="0.3">
      <c r="A8" s="13">
        <v>3</v>
      </c>
      <c r="B8" s="14"/>
      <c r="C8" s="4" t="str">
        <f t="shared" si="1"/>
        <v>Não Satisfaz</v>
      </c>
      <c r="D8" s="3">
        <f t="shared" si="2"/>
        <v>23</v>
      </c>
      <c r="E8" s="3">
        <f t="shared" si="0"/>
        <v>23</v>
      </c>
      <c r="F8" s="31">
        <v>4</v>
      </c>
      <c r="G8" s="31">
        <v>2</v>
      </c>
      <c r="H8" s="31">
        <v>1</v>
      </c>
      <c r="I8" s="31">
        <v>2</v>
      </c>
      <c r="J8" s="31">
        <v>2</v>
      </c>
      <c r="K8" s="31">
        <v>2</v>
      </c>
      <c r="L8" s="31">
        <v>2</v>
      </c>
      <c r="M8" s="31">
        <v>1</v>
      </c>
      <c r="N8" s="31">
        <v>1</v>
      </c>
      <c r="O8" s="31">
        <v>1</v>
      </c>
      <c r="P8" s="31">
        <v>1</v>
      </c>
      <c r="Q8" s="31">
        <v>1</v>
      </c>
      <c r="R8" s="31">
        <v>1</v>
      </c>
      <c r="S8" s="31">
        <v>1</v>
      </c>
      <c r="T8" s="31">
        <v>1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31">
        <v>0</v>
      </c>
      <c r="AE8" s="31">
        <v>0</v>
      </c>
      <c r="AF8" s="31">
        <v>0</v>
      </c>
      <c r="AG8" s="31">
        <v>0</v>
      </c>
    </row>
    <row r="9" spans="1:34" s="1" customFormat="1" ht="15.75" thickBot="1" x14ac:dyDescent="0.3">
      <c r="A9" s="15">
        <v>4</v>
      </c>
      <c r="B9" s="14"/>
      <c r="C9" s="4" t="str">
        <f t="shared" si="1"/>
        <v>Não Satisfaz&lt;20</v>
      </c>
      <c r="D9" s="3">
        <f t="shared" si="2"/>
        <v>0</v>
      </c>
      <c r="E9" s="3">
        <f t="shared" si="0"/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</row>
    <row r="10" spans="1:34" s="1" customFormat="1" ht="15.75" thickBot="1" x14ac:dyDescent="0.3">
      <c r="A10" s="13">
        <v>5</v>
      </c>
      <c r="B10" s="14"/>
      <c r="C10" s="4" t="str">
        <f t="shared" si="1"/>
        <v>Não Satisfaz&lt;20</v>
      </c>
      <c r="D10" s="3">
        <f t="shared" si="2"/>
        <v>0</v>
      </c>
      <c r="E10" s="3">
        <f t="shared" si="0"/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</row>
    <row r="11" spans="1:34" s="1" customFormat="1" ht="15.75" thickBot="1" x14ac:dyDescent="0.3">
      <c r="A11" s="15">
        <v>6</v>
      </c>
      <c r="B11" s="14"/>
      <c r="C11" s="4" t="str">
        <f t="shared" si="1"/>
        <v>Não Satisfaz&lt;20</v>
      </c>
      <c r="D11" s="3">
        <f t="shared" si="2"/>
        <v>0</v>
      </c>
      <c r="E11" s="3">
        <f t="shared" si="0"/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</row>
    <row r="12" spans="1:34" s="1" customFormat="1" ht="15.75" thickBot="1" x14ac:dyDescent="0.3">
      <c r="A12" s="13">
        <v>7</v>
      </c>
      <c r="B12" s="14"/>
      <c r="C12" s="4" t="str">
        <f t="shared" si="1"/>
        <v>Não Satisfaz&lt;20</v>
      </c>
      <c r="D12" s="3">
        <f t="shared" si="2"/>
        <v>0</v>
      </c>
      <c r="E12" s="3">
        <f t="shared" si="0"/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</row>
    <row r="13" spans="1:34" s="1" customFormat="1" ht="15" customHeight="1" thickBot="1" x14ac:dyDescent="0.3">
      <c r="A13" s="15">
        <v>8</v>
      </c>
      <c r="B13" s="14"/>
      <c r="C13" s="4" t="str">
        <f t="shared" si="1"/>
        <v>Satisfaz</v>
      </c>
      <c r="D13" s="3">
        <f t="shared" si="2"/>
        <v>52</v>
      </c>
      <c r="E13" s="3">
        <f t="shared" si="0"/>
        <v>52</v>
      </c>
      <c r="F13" s="31">
        <v>5</v>
      </c>
      <c r="G13" s="31">
        <v>4</v>
      </c>
      <c r="H13" s="31">
        <v>2</v>
      </c>
      <c r="I13" s="31">
        <v>4</v>
      </c>
      <c r="J13" s="31">
        <v>4</v>
      </c>
      <c r="K13" s="31">
        <v>4</v>
      </c>
      <c r="L13" s="31">
        <v>2</v>
      </c>
      <c r="M13" s="31">
        <v>2</v>
      </c>
      <c r="N13" s="31">
        <v>2</v>
      </c>
      <c r="O13" s="31">
        <v>5</v>
      </c>
      <c r="P13" s="31">
        <v>5</v>
      </c>
      <c r="Q13" s="31">
        <v>2</v>
      </c>
      <c r="R13" s="31">
        <v>2</v>
      </c>
      <c r="S13" s="31">
        <v>2</v>
      </c>
      <c r="T13" s="31">
        <v>2</v>
      </c>
      <c r="U13" s="31">
        <v>2</v>
      </c>
      <c r="V13" s="31">
        <v>2</v>
      </c>
      <c r="W13" s="31">
        <v>1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</row>
    <row r="14" spans="1:34" s="1" customFormat="1" ht="15.75" thickBot="1" x14ac:dyDescent="0.3">
      <c r="A14" s="13">
        <v>9</v>
      </c>
      <c r="B14" s="14"/>
      <c r="C14" s="4" t="str">
        <f t="shared" si="1"/>
        <v>Não Satisfaz&lt;20</v>
      </c>
      <c r="D14" s="3">
        <f t="shared" si="2"/>
        <v>0</v>
      </c>
      <c r="E14" s="3">
        <f t="shared" si="0"/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</row>
    <row r="15" spans="1:34" s="1" customFormat="1" ht="15.75" thickBot="1" x14ac:dyDescent="0.3">
      <c r="A15" s="15">
        <v>10</v>
      </c>
      <c r="B15" s="14"/>
      <c r="C15" s="4" t="str">
        <f t="shared" si="1"/>
        <v>Não Satisfaz&lt;20</v>
      </c>
      <c r="D15" s="3">
        <f t="shared" si="2"/>
        <v>0</v>
      </c>
      <c r="E15" s="3">
        <f t="shared" si="0"/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</row>
    <row r="16" spans="1:34" s="1" customFormat="1" ht="15.75" thickBot="1" x14ac:dyDescent="0.3">
      <c r="A16" s="13">
        <v>11</v>
      </c>
      <c r="B16" s="14"/>
      <c r="C16" s="4" t="str">
        <f t="shared" si="1"/>
        <v>Satisfaz Bastante</v>
      </c>
      <c r="D16" s="3">
        <f t="shared" si="2"/>
        <v>78</v>
      </c>
      <c r="E16" s="3">
        <f t="shared" si="0"/>
        <v>78</v>
      </c>
      <c r="F16" s="31">
        <v>6</v>
      </c>
      <c r="G16" s="31">
        <v>4</v>
      </c>
      <c r="H16" s="31">
        <v>2</v>
      </c>
      <c r="I16" s="31">
        <v>4</v>
      </c>
      <c r="J16" s="31">
        <v>4</v>
      </c>
      <c r="K16" s="31">
        <v>4</v>
      </c>
      <c r="L16" s="31">
        <v>2</v>
      </c>
      <c r="M16" s="31">
        <v>2</v>
      </c>
      <c r="N16" s="31">
        <v>2</v>
      </c>
      <c r="O16" s="31">
        <v>4</v>
      </c>
      <c r="P16" s="31">
        <v>4</v>
      </c>
      <c r="Q16" s="31">
        <v>3</v>
      </c>
      <c r="R16" s="31">
        <v>3</v>
      </c>
      <c r="S16" s="31">
        <v>3</v>
      </c>
      <c r="T16" s="31">
        <v>3</v>
      </c>
      <c r="U16" s="31">
        <v>3</v>
      </c>
      <c r="V16" s="31">
        <v>3</v>
      </c>
      <c r="W16" s="31">
        <v>2</v>
      </c>
      <c r="X16" s="31">
        <v>2</v>
      </c>
      <c r="Y16" s="31">
        <v>4</v>
      </c>
      <c r="Z16" s="31">
        <v>4</v>
      </c>
      <c r="AA16" s="31">
        <v>4</v>
      </c>
      <c r="AB16" s="31">
        <v>6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</row>
    <row r="17" spans="1:33" s="1" customFormat="1" ht="15.75" thickBot="1" x14ac:dyDescent="0.3">
      <c r="A17" s="15">
        <v>12</v>
      </c>
      <c r="B17" s="14"/>
      <c r="C17" s="4" t="str">
        <f t="shared" si="1"/>
        <v>Não Satisfaz&lt;20</v>
      </c>
      <c r="D17" s="3">
        <f t="shared" si="2"/>
        <v>0</v>
      </c>
      <c r="E17" s="3">
        <f t="shared" si="0"/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</row>
    <row r="18" spans="1:33" s="1" customFormat="1" ht="15.75" thickBot="1" x14ac:dyDescent="0.3">
      <c r="A18" s="13">
        <v>13</v>
      </c>
      <c r="B18" s="14"/>
      <c r="C18" s="4" t="str">
        <f t="shared" si="1"/>
        <v>Não Satisfaz&lt;20</v>
      </c>
      <c r="D18" s="3">
        <f t="shared" si="2"/>
        <v>0</v>
      </c>
      <c r="E18" s="3">
        <f t="shared" si="0"/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</row>
    <row r="19" spans="1:33" s="1" customFormat="1" ht="15.75" thickBot="1" x14ac:dyDescent="0.3">
      <c r="A19" s="15">
        <v>14</v>
      </c>
      <c r="B19" s="14"/>
      <c r="C19" s="4" t="str">
        <f t="shared" si="1"/>
        <v>Não Satisfaz&lt;20</v>
      </c>
      <c r="D19" s="3">
        <f t="shared" si="2"/>
        <v>0</v>
      </c>
      <c r="E19" s="3">
        <f t="shared" si="0"/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</row>
    <row r="20" spans="1:33" s="1" customFormat="1" ht="15.75" thickBot="1" x14ac:dyDescent="0.3">
      <c r="A20" s="13">
        <v>15</v>
      </c>
      <c r="B20" s="14"/>
      <c r="C20" s="4" t="str">
        <f t="shared" si="1"/>
        <v>Não Satisfaz&lt;20</v>
      </c>
      <c r="D20" s="3">
        <f t="shared" si="2"/>
        <v>0</v>
      </c>
      <c r="E20" s="3">
        <f t="shared" si="0"/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</row>
    <row r="21" spans="1:33" s="1" customFormat="1" ht="15.75" thickBot="1" x14ac:dyDescent="0.3">
      <c r="A21" s="15">
        <v>16</v>
      </c>
      <c r="B21" s="14"/>
      <c r="C21" s="4" t="str">
        <f t="shared" si="1"/>
        <v>Não Satisfaz&lt;20</v>
      </c>
      <c r="D21" s="3">
        <f t="shared" si="2"/>
        <v>0</v>
      </c>
      <c r="E21" s="3">
        <f t="shared" si="0"/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</row>
    <row r="22" spans="1:33" ht="15.75" thickBot="1" x14ac:dyDescent="0.3">
      <c r="A22" s="13">
        <v>17</v>
      </c>
      <c r="B22" s="14"/>
      <c r="C22" s="4" t="str">
        <f t="shared" si="1"/>
        <v>Não Satisfaz&lt;20</v>
      </c>
      <c r="D22" s="3">
        <f t="shared" si="2"/>
        <v>0</v>
      </c>
      <c r="E22" s="3">
        <f t="shared" si="0"/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</row>
    <row r="23" spans="1:33" ht="15.75" thickBot="1" x14ac:dyDescent="0.3">
      <c r="A23" s="15">
        <v>18</v>
      </c>
      <c r="B23" s="14"/>
      <c r="C23" s="4" t="str">
        <f t="shared" si="1"/>
        <v>Não Satisfaz&lt;20</v>
      </c>
      <c r="D23" s="3">
        <f t="shared" si="2"/>
        <v>0</v>
      </c>
      <c r="E23" s="3">
        <f t="shared" si="0"/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</row>
    <row r="24" spans="1:33" ht="15.75" thickBot="1" x14ac:dyDescent="0.3">
      <c r="A24" s="13">
        <v>19</v>
      </c>
      <c r="B24" s="14"/>
      <c r="C24" s="4" t="str">
        <f t="shared" si="1"/>
        <v>Não Satisfaz&lt;20</v>
      </c>
      <c r="D24" s="3">
        <f t="shared" si="2"/>
        <v>0</v>
      </c>
      <c r="E24" s="3">
        <f t="shared" si="0"/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</row>
    <row r="25" spans="1:33" ht="15.75" thickBot="1" x14ac:dyDescent="0.3">
      <c r="A25" s="15">
        <v>20</v>
      </c>
      <c r="B25" s="14"/>
      <c r="C25" s="4" t="str">
        <f t="shared" si="1"/>
        <v>Não Satisfaz&lt;20</v>
      </c>
      <c r="D25" s="3">
        <f t="shared" si="2"/>
        <v>0</v>
      </c>
      <c r="E25" s="3">
        <f t="shared" si="0"/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</row>
    <row r="26" spans="1:33" ht="15.75" thickBot="1" x14ac:dyDescent="0.3">
      <c r="A26" s="13">
        <v>21</v>
      </c>
      <c r="B26" s="14"/>
      <c r="C26" s="4" t="str">
        <f t="shared" si="1"/>
        <v>Não Satisfaz&lt;20</v>
      </c>
      <c r="D26" s="3">
        <f t="shared" si="2"/>
        <v>0</v>
      </c>
      <c r="E26" s="3">
        <f t="shared" si="0"/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</row>
    <row r="27" spans="1:33" s="1" customFormat="1" ht="15.75" thickBot="1" x14ac:dyDescent="0.3">
      <c r="A27" s="15">
        <v>22</v>
      </c>
      <c r="B27" s="14"/>
      <c r="C27" s="4" t="str">
        <f t="shared" si="1"/>
        <v>Não Satisfaz&lt;20</v>
      </c>
      <c r="D27" s="3">
        <f t="shared" si="2"/>
        <v>0</v>
      </c>
      <c r="E27" s="3">
        <f t="shared" si="0"/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</row>
    <row r="28" spans="1:33" s="1" customFormat="1" ht="15.75" thickBot="1" x14ac:dyDescent="0.3">
      <c r="A28" s="13">
        <v>23</v>
      </c>
      <c r="B28" s="14"/>
      <c r="C28" s="4" t="str">
        <f t="shared" si="1"/>
        <v>Não Satisfaz&lt;20</v>
      </c>
      <c r="D28" s="3">
        <f t="shared" si="2"/>
        <v>0</v>
      </c>
      <c r="E28" s="3">
        <f t="shared" si="0"/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</row>
    <row r="29" spans="1:33" s="1" customFormat="1" ht="15.75" thickBot="1" x14ac:dyDescent="0.3">
      <c r="A29" s="15">
        <v>24</v>
      </c>
      <c r="B29" s="14"/>
      <c r="C29" s="4" t="str">
        <f t="shared" si="1"/>
        <v>Não Satisfaz&lt;20</v>
      </c>
      <c r="D29" s="3">
        <f t="shared" si="2"/>
        <v>0</v>
      </c>
      <c r="E29" s="3">
        <f t="shared" si="0"/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</row>
    <row r="30" spans="1:33" s="1" customFormat="1" ht="15.75" thickBot="1" x14ac:dyDescent="0.3">
      <c r="A30" s="13">
        <v>25</v>
      </c>
      <c r="B30" s="14"/>
      <c r="C30" s="4" t="str">
        <f t="shared" si="1"/>
        <v>Não Satisfaz&lt;20</v>
      </c>
      <c r="D30" s="3">
        <f t="shared" si="2"/>
        <v>0</v>
      </c>
      <c r="E30" s="3">
        <f t="shared" si="0"/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</row>
    <row r="31" spans="1:33" s="1" customFormat="1" ht="15.75" thickBot="1" x14ac:dyDescent="0.3">
      <c r="A31" s="15">
        <v>26</v>
      </c>
      <c r="B31" s="14"/>
      <c r="C31" s="4" t="str">
        <f t="shared" si="1"/>
        <v>Não Satisfaz&lt;20</v>
      </c>
      <c r="D31" s="3">
        <f t="shared" si="2"/>
        <v>0</v>
      </c>
      <c r="E31" s="3">
        <f t="shared" si="0"/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</row>
    <row r="32" spans="1:33" s="1" customFormat="1" ht="15.75" thickBot="1" x14ac:dyDescent="0.3">
      <c r="A32" s="13">
        <v>27</v>
      </c>
      <c r="B32" s="14"/>
      <c r="C32" s="4" t="str">
        <f t="shared" si="1"/>
        <v>Não Satisfaz&lt;20</v>
      </c>
      <c r="D32" s="3">
        <f t="shared" si="2"/>
        <v>0</v>
      </c>
      <c r="E32" s="3">
        <f t="shared" si="0"/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</row>
    <row r="33" spans="1:34" s="1" customFormat="1" ht="15.75" thickBot="1" x14ac:dyDescent="0.3">
      <c r="A33" s="15">
        <v>28</v>
      </c>
      <c r="B33" s="14"/>
      <c r="C33" s="4" t="str">
        <f t="shared" si="1"/>
        <v>Não Satisfaz&lt;20</v>
      </c>
      <c r="D33" s="3">
        <f t="shared" si="2"/>
        <v>0</v>
      </c>
      <c r="E33" s="3">
        <f t="shared" si="0"/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</row>
    <row r="34" spans="1:34" s="1" customFormat="1" ht="15.75" thickBot="1" x14ac:dyDescent="0.3">
      <c r="A34" s="13">
        <v>29</v>
      </c>
      <c r="B34" s="14"/>
      <c r="C34" s="4" t="str">
        <f t="shared" si="1"/>
        <v>Não Satisfaz&lt;20</v>
      </c>
      <c r="D34" s="3">
        <f t="shared" ref="D34" si="3">ROUND(E34,0)</f>
        <v>0</v>
      </c>
      <c r="E34" s="3">
        <f t="shared" si="0"/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</row>
    <row r="35" spans="1:34" s="1" customFormat="1" ht="15.75" customHeight="1" thickBot="1" x14ac:dyDescent="0.3">
      <c r="A35" s="13">
        <v>30</v>
      </c>
      <c r="B35" s="14"/>
      <c r="C35" s="4" t="str">
        <f t="shared" si="1"/>
        <v>Não Satisfaz&lt;20</v>
      </c>
      <c r="D35" s="3">
        <f t="shared" si="2"/>
        <v>0</v>
      </c>
      <c r="E35" s="3">
        <f t="shared" si="0"/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</row>
    <row r="36" spans="1:34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40" spans="1:34" x14ac:dyDescent="0.25">
      <c r="D40" s="27" t="s">
        <v>15</v>
      </c>
      <c r="I40"/>
      <c r="J40"/>
    </row>
    <row r="41" spans="1:34" x14ac:dyDescent="0.25">
      <c r="D41" s="21">
        <v>1</v>
      </c>
      <c r="E41" s="21">
        <v>2</v>
      </c>
      <c r="F41" s="18">
        <v>3</v>
      </c>
      <c r="G41" s="18">
        <v>4</v>
      </c>
      <c r="H41" s="18">
        <v>5</v>
      </c>
      <c r="I41" s="23" t="s">
        <v>4</v>
      </c>
      <c r="J41" s="21" t="s">
        <v>5</v>
      </c>
      <c r="K41" s="5" t="s">
        <v>2</v>
      </c>
    </row>
    <row r="42" spans="1:34" x14ac:dyDescent="0.25">
      <c r="D42" s="21">
        <f>COUNTIF(C6:C35,"Não Satisfaz&lt;20")</f>
        <v>26</v>
      </c>
      <c r="E42" s="21">
        <f>COUNTIF(C6:C35,"Não Satisfaz")</f>
        <v>1</v>
      </c>
      <c r="F42" s="18">
        <f>COUNTIF(C6:C35,"Satisfaz")</f>
        <v>1</v>
      </c>
      <c r="G42" s="18">
        <f>COUNTIF(C6:C35,"Satisfaz Bastante")</f>
        <v>2</v>
      </c>
      <c r="H42" s="18">
        <f>COUNTIF(C6:C35,"Excelente")</f>
        <v>0</v>
      </c>
      <c r="I42" s="23">
        <f>SUM(F42:H42)</f>
        <v>3</v>
      </c>
      <c r="J42" s="21">
        <f>SUM(D42:E42)</f>
        <v>27</v>
      </c>
      <c r="K42" s="5">
        <f>SUM(I42:J42)</f>
        <v>30</v>
      </c>
    </row>
    <row r="43" spans="1:34" x14ac:dyDescent="0.25">
      <c r="D43" s="22">
        <f t="shared" ref="D43:K43" si="4">D42/$K$42</f>
        <v>0.8666666666666667</v>
      </c>
      <c r="E43" s="22">
        <f t="shared" si="4"/>
        <v>3.3333333333333333E-2</v>
      </c>
      <c r="F43" s="25">
        <f t="shared" si="4"/>
        <v>3.3333333333333333E-2</v>
      </c>
      <c r="G43" s="25">
        <f t="shared" si="4"/>
        <v>6.6666666666666666E-2</v>
      </c>
      <c r="H43" s="25">
        <f t="shared" si="4"/>
        <v>0</v>
      </c>
      <c r="I43" s="24">
        <f t="shared" si="4"/>
        <v>0.1</v>
      </c>
      <c r="J43" s="22">
        <f t="shared" si="4"/>
        <v>0.9</v>
      </c>
      <c r="K43" s="19">
        <f t="shared" si="4"/>
        <v>1</v>
      </c>
    </row>
    <row r="44" spans="1:34" x14ac:dyDescent="0.25">
      <c r="E44" s="8"/>
      <c r="F44" s="8"/>
      <c r="G44" s="36">
        <f>SUM(G43:H43)</f>
        <v>6.6666666666666666E-2</v>
      </c>
      <c r="H44" s="37"/>
      <c r="I44" s="20"/>
      <c r="J44" s="20"/>
      <c r="K44" s="20"/>
    </row>
    <row r="45" spans="1:34" x14ac:dyDescent="0.25">
      <c r="G45" s="35" t="s">
        <v>6</v>
      </c>
      <c r="H45" s="35"/>
    </row>
    <row r="46" spans="1:34" x14ac:dyDescent="0.25">
      <c r="D46" s="26" t="s">
        <v>7</v>
      </c>
      <c r="E46" s="26" t="s">
        <v>8</v>
      </c>
      <c r="F46" s="26" t="s">
        <v>9</v>
      </c>
    </row>
    <row r="47" spans="1:34" x14ac:dyDescent="0.25">
      <c r="D47" s="33">
        <f>AVERAGE(E6:E35)</f>
        <v>8.4</v>
      </c>
      <c r="E47" s="32">
        <f>STDEV(E6:E35)</f>
        <v>22.346179184324352</v>
      </c>
      <c r="F47" s="32">
        <f>E47/D47</f>
        <v>2.6602594267052799</v>
      </c>
    </row>
    <row r="48" spans="1:34" x14ac:dyDescent="0.25">
      <c r="D48" s="3"/>
    </row>
    <row r="49" spans="3:4" x14ac:dyDescent="0.25">
      <c r="C49" s="27" t="s">
        <v>14</v>
      </c>
    </row>
    <row r="50" spans="3:4" x14ac:dyDescent="0.25">
      <c r="C50" s="9" t="s">
        <v>10</v>
      </c>
      <c r="D50" s="24">
        <f>I43</f>
        <v>0.1</v>
      </c>
    </row>
    <row r="51" spans="3:4" x14ac:dyDescent="0.25">
      <c r="C51" s="9" t="s">
        <v>11</v>
      </c>
      <c r="D51" s="33">
        <f>D47</f>
        <v>8.4</v>
      </c>
    </row>
    <row r="52" spans="3:4" x14ac:dyDescent="0.25">
      <c r="C52" s="9" t="s">
        <v>16</v>
      </c>
      <c r="D52" s="34">
        <f>E47</f>
        <v>22.346179184324352</v>
      </c>
    </row>
    <row r="53" spans="3:4" x14ac:dyDescent="0.25">
      <c r="C53" s="9" t="s">
        <v>13</v>
      </c>
      <c r="D53" s="28">
        <f>G44</f>
        <v>6.6666666666666666E-2</v>
      </c>
    </row>
    <row r="54" spans="3:4" x14ac:dyDescent="0.25">
      <c r="C54" s="9" t="s">
        <v>12</v>
      </c>
      <c r="D54" s="22">
        <f>D43</f>
        <v>0.8666666666666667</v>
      </c>
    </row>
  </sheetData>
  <mergeCells count="2">
    <mergeCell ref="G45:H45"/>
    <mergeCell ref="G44:H44"/>
  </mergeCells>
  <conditionalFormatting sqref="AH4:AH5 C6:D8 A3:C5 D3 D5 F5:N5 E5:E33 F6:AG6 C7:AG35 AG6:AG35">
    <cfRule type="cellIs" dxfId="5" priority="12" stopIfTrue="1" operator="equal">
      <formula>"Não Satisfaz"</formula>
    </cfRule>
    <cfRule type="cellIs" dxfId="4" priority="13" stopIfTrue="1" operator="equal">
      <formula>"Fraco"</formula>
    </cfRule>
  </conditionalFormatting>
  <conditionalFormatting sqref="C6:C35">
    <cfRule type="cellIs" dxfId="3" priority="112" operator="equal">
      <formula>"Excelente"</formula>
    </cfRule>
    <cfRule type="cellIs" dxfId="2" priority="113" operator="equal">
      <formula>"Satisfaz Bastante"</formula>
    </cfRule>
    <cfRule type="cellIs" dxfId="1" priority="114" operator="equal">
      <formula>"Satisfaz"</formula>
    </cfRule>
    <cfRule type="cellIs" dxfId="0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CienTIC</dc:creator>
  <cp:lastModifiedBy>Sara Batista Moutinho</cp:lastModifiedBy>
  <dcterms:created xsi:type="dcterms:W3CDTF">2014-10-17T09:31:54Z</dcterms:created>
  <dcterms:modified xsi:type="dcterms:W3CDTF">2017-10-12T11:29:39Z</dcterms:modified>
</cp:coreProperties>
</file>