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autoCompressPictures="0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CTIC6 NL05\"/>
    </mc:Choice>
  </mc:AlternateContent>
  <bookViews>
    <workbookView xWindow="0" yWindow="0" windowWidth="46200" windowHeight="24960" xr2:uid="{00000000-000D-0000-FFFF-FFFF00000000}"/>
  </bookViews>
  <sheets>
    <sheet name="teste_3_8_2" sheetId="1" r:id="rId1"/>
    <sheet name="Folha1" sheetId="2" r:id="rId2"/>
    <sheet name="Folha2" sheetId="3" r:id="rId3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D13" i="1"/>
  <c r="C13" i="1"/>
  <c r="E16" i="1"/>
  <c r="D16" i="1"/>
  <c r="C1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<sst xmlns="http://schemas.openxmlformats.org/spreadsheetml/2006/main" count="45" uniqueCount="43">
  <si>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</si>
  <si>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</si>
  <si>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</si>
  <si>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</si>
  <si>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</si>
  <si>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</si>
  <si>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</si>
  <si>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</si>
  <si>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</si>
  <si>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</si>
  <si>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</si>
  <si>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</si>
  <si>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</si>
  <si>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</si>
  <si>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</si>
  <si>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</si>
  <si>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</si>
  <si>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</t>
  </si>
  <si>
    <t>6º__</t>
  </si>
  <si>
    <t>2.1</t>
  </si>
  <si>
    <t>2.3</t>
  </si>
  <si>
    <t>4.1</t>
  </si>
  <si>
    <t>4.2</t>
  </si>
  <si>
    <t>5.1</t>
  </si>
  <si>
    <t>5.2</t>
  </si>
  <si>
    <t>TESTE Nº 5</t>
  </si>
  <si>
    <t>Ficha de avaliação 5</t>
  </si>
  <si>
    <t>Data: ___ / ___ / 2018</t>
  </si>
  <si>
    <t>2017/2018</t>
  </si>
  <si>
    <t>1.2.1</t>
  </si>
  <si>
    <t>1.2.2</t>
  </si>
  <si>
    <t>1.3</t>
  </si>
  <si>
    <t>1.4</t>
  </si>
  <si>
    <t>1.5</t>
  </si>
  <si>
    <t>1.6</t>
  </si>
  <si>
    <t>2.2</t>
  </si>
  <si>
    <t>3.1</t>
  </si>
  <si>
    <t>3.2</t>
  </si>
  <si>
    <t>3.3</t>
  </si>
  <si>
    <t>4.3</t>
  </si>
  <si>
    <t>4.4</t>
  </si>
  <si>
    <t>6.1</t>
  </si>
  <si>
    <t>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</si>
</sst>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/>
    <xf numFmtId="0" fontId="5" fillId="4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12" xfId="0" applyFill="1" applyBorder="1"/>
    <xf numFmtId="0" fontId="0" fillId="0" borderId="12" xfId="0" applyBorder="1"/>
    <xf numFmtId="0" fontId="4" fillId="0" borderId="9" xfId="0" applyFont="1" applyFill="1" applyBorder="1"/>
    <xf numFmtId="0" fontId="3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0" fillId="0" borderId="10" xfId="0" applyFill="1" applyBorder="1"/>
    <xf numFmtId="0" fontId="4" fillId="0" borderId="14" xfId="0" applyFont="1" applyFill="1" applyBorder="1"/>
    <xf numFmtId="0" fontId="3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0" fillId="0" borderId="15" xfId="0" applyFill="1" applyBorder="1"/>
    <xf numFmtId="0" fontId="6" fillId="4" borderId="5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/>
    <xf numFmtId="14" fontId="5" fillId="4" borderId="9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8"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 sz="1200"/>
              <a:t>Ficha Nº 5</a:t>
            </a:r>
            <a:r>
              <a:rPr lang="en-US" sz="1200" baseline="0"/>
              <a:t> </a:t>
            </a:r>
            <a:r>
              <a:rPr lang="en-US" sz="1200"/>
              <a:t>- 6º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teste_3_8_2!$D$40</c:f>
              <c:strCache>
                <c:ptCount val="1"/>
                <c:pt idx="0">
                  <c:v>TESTE Nº 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6776-4891-A306-77B0C3FE6CC6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6776-4891-A306-77B0C3FE6CC6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776-4891-A306-77B0C3FE6CC6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6776-4891-A306-77B0C3FE6CC6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6776-4891-A306-77B0C3FE6C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teste_3_8_2!$D$41:$H$41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teste_3_8_2!$D$43:$H$43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76-4891-A306-77B0C3FE6C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15328472"/>
        <c:axId val="2115334088"/>
      </c:barChart>
      <c:catAx>
        <c:axId val="21153284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2115334088"/>
        <c:crosses val="autoZero"/>
        <c:auto val="1"/>
        <c:lblAlgn val="ctr"/>
        <c:lblOffset val="100"/>
        <c:noMultiLvlLbl val="0"/>
      </c:catAx>
      <c:valAx>
        <c:axId val="2115334088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2115328472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lang="en-US"/>
            </a:pPr>
            <a:endParaRPr lang="pt-PT"/>
          </a:p>
        </c:txPr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4"/>
  <sheetViews>
    <sheetView tabSelected="1" zoomScale="90" zoomScaleNormal="90" zoomScalePageLayoutView="200" workbookViewId="0">
      <selection activeCell="AE10" sqref="AE10"/>
    </sheetView>
  </sheetViews>
  <sheetFormatPr defaultColWidth="8.85546875" defaultRowHeight="15" x14ac:dyDescent="0.25"/>
  <cols>
    <col min="1" max="1" width="5" bestFit="1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28" width="5.42578125" customWidth="1"/>
  </cols>
  <sheetData>
    <row r="1" spans="1:29" x14ac:dyDescent="0.25">
      <c r="E1" s="1"/>
      <c r="F1" s="1"/>
      <c r="G1" s="1"/>
      <c r="H1" s="1"/>
    </row>
    <row r="2" spans="1:29" x14ac:dyDescent="0.25">
      <c r="E2" s="1"/>
      <c r="F2" s="1"/>
      <c r="G2" s="1"/>
      <c r="H2" s="1"/>
    </row>
    <row r="3" spans="1:29" ht="15.75" thickBot="1" x14ac:dyDescent="0.3">
      <c r="A3" s="5"/>
      <c r="D3" s="5"/>
      <c r="E3" s="1"/>
      <c r="G3" s="1"/>
      <c r="H3" s="1"/>
      <c r="AC3" s="8"/>
    </row>
    <row r="4" spans="1:29" x14ac:dyDescent="0.25">
      <c r="A4" s="46" t="s">
        <v>18</v>
      </c>
      <c r="B4" s="47" t="s">
        <v>26</v>
      </c>
      <c r="C4" s="48" t="s">
        <v>28</v>
      </c>
      <c r="D4" s="49"/>
      <c r="E4" s="23" t="s">
        <v>15</v>
      </c>
      <c r="F4" s="23">
        <v>5</v>
      </c>
      <c r="G4" s="23">
        <v>4</v>
      </c>
      <c r="H4" s="23">
        <v>4</v>
      </c>
      <c r="I4" s="23">
        <v>4</v>
      </c>
      <c r="J4" s="23">
        <v>4</v>
      </c>
      <c r="K4" s="23">
        <v>4</v>
      </c>
      <c r="L4" s="23">
        <v>6</v>
      </c>
      <c r="M4" s="23">
        <v>4</v>
      </c>
      <c r="N4" s="23">
        <v>3</v>
      </c>
      <c r="O4" s="23">
        <v>4</v>
      </c>
      <c r="P4" s="23">
        <v>4</v>
      </c>
      <c r="Q4" s="23">
        <v>4</v>
      </c>
      <c r="R4" s="23">
        <v>4</v>
      </c>
      <c r="S4" s="23">
        <v>4</v>
      </c>
      <c r="T4" s="23">
        <v>4</v>
      </c>
      <c r="U4" s="23">
        <v>4</v>
      </c>
      <c r="V4" s="23">
        <v>6</v>
      </c>
      <c r="W4" s="23">
        <v>4</v>
      </c>
      <c r="X4" s="23">
        <v>4</v>
      </c>
      <c r="Y4" s="23">
        <v>4</v>
      </c>
      <c r="Z4" s="23">
        <v>6</v>
      </c>
      <c r="AA4" s="23">
        <v>4</v>
      </c>
      <c r="AB4" s="23">
        <v>6</v>
      </c>
      <c r="AC4" s="28" t="s">
        <v>2</v>
      </c>
    </row>
    <row r="5" spans="1:29" ht="15.75" thickBot="1" x14ac:dyDescent="0.3">
      <c r="A5" s="24" t="s">
        <v>1</v>
      </c>
      <c r="B5" s="26" t="s">
        <v>0</v>
      </c>
      <c r="C5" s="50" t="s">
        <v>27</v>
      </c>
      <c r="D5" s="25" t="s">
        <v>16</v>
      </c>
      <c r="E5" s="26" t="s">
        <v>2</v>
      </c>
      <c r="F5" s="27" t="s">
        <v>17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19</v>
      </c>
      <c r="N5" s="27" t="s">
        <v>35</v>
      </c>
      <c r="O5" s="27" t="s">
        <v>20</v>
      </c>
      <c r="P5" s="27" t="s">
        <v>36</v>
      </c>
      <c r="Q5" s="27" t="s">
        <v>37</v>
      </c>
      <c r="R5" s="27" t="s">
        <v>38</v>
      </c>
      <c r="S5" s="27" t="s">
        <v>21</v>
      </c>
      <c r="T5" s="27" t="s">
        <v>22</v>
      </c>
      <c r="U5" s="27" t="s">
        <v>39</v>
      </c>
      <c r="V5" s="27" t="s">
        <v>40</v>
      </c>
      <c r="W5" s="27" t="s">
        <v>23</v>
      </c>
      <c r="X5" s="27" t="s">
        <v>24</v>
      </c>
      <c r="Y5" s="27" t="s">
        <v>41</v>
      </c>
      <c r="Z5" s="27" t="s">
        <v>42</v>
      </c>
      <c r="AA5" s="27">
        <v>7</v>
      </c>
      <c r="AB5" s="27">
        <v>8</v>
      </c>
      <c r="AC5" s="29">
        <v>100</v>
      </c>
    </row>
    <row r="6" spans="1:29" s="1" customFormat="1" x14ac:dyDescent="0.25">
      <c r="A6" s="51">
        <v>1</v>
      </c>
      <c r="B6" s="41"/>
      <c r="C6" s="42" t="str">
        <f>IF(D6&lt;20,"Não Satisfaz&lt;20",IF(D6&lt;50,"Não Satisfaz",IF(D6&lt;70,"Satisfaz",IF(D6&lt;90,"Satisfaz Bastante","Excelente"))))</f>
        <v>Satisfaz Bastante</v>
      </c>
      <c r="D6" s="43">
        <f>ROUND(E6,0)</f>
        <v>78</v>
      </c>
      <c r="E6" s="43">
        <f>SUM(F6:AB6)</f>
        <v>78</v>
      </c>
      <c r="F6" s="44">
        <v>6</v>
      </c>
      <c r="G6" s="44">
        <v>3</v>
      </c>
      <c r="H6" s="44">
        <v>1</v>
      </c>
      <c r="I6" s="44">
        <v>2</v>
      </c>
      <c r="J6" s="44">
        <v>2</v>
      </c>
      <c r="K6" s="44">
        <v>4</v>
      </c>
      <c r="L6" s="44">
        <v>2</v>
      </c>
      <c r="M6" s="44">
        <v>2</v>
      </c>
      <c r="N6" s="44">
        <v>2</v>
      </c>
      <c r="O6" s="44">
        <v>6</v>
      </c>
      <c r="P6" s="44">
        <v>6</v>
      </c>
      <c r="Q6" s="44">
        <v>3</v>
      </c>
      <c r="R6" s="44">
        <v>3</v>
      </c>
      <c r="S6" s="44">
        <v>3</v>
      </c>
      <c r="T6" s="44">
        <v>3</v>
      </c>
      <c r="U6" s="44">
        <v>3</v>
      </c>
      <c r="V6" s="44">
        <v>4</v>
      </c>
      <c r="W6" s="44">
        <v>2</v>
      </c>
      <c r="X6" s="44">
        <v>3</v>
      </c>
      <c r="Y6" s="44">
        <v>4</v>
      </c>
      <c r="Z6" s="44">
        <v>4</v>
      </c>
      <c r="AA6" s="44">
        <v>4</v>
      </c>
      <c r="AB6" s="44">
        <v>6</v>
      </c>
      <c r="AC6" s="45"/>
    </row>
    <row r="7" spans="1:29" s="1" customFormat="1" x14ac:dyDescent="0.25">
      <c r="A7" s="52">
        <v>2</v>
      </c>
      <c r="B7" s="30"/>
      <c r="C7" s="31" t="str">
        <f t="shared" ref="C7:C35" si="0">IF(D7&lt;20,"Não Satisfaz&lt;20",IF(D7&lt;50,"Não Satisfaz",IF(D7&lt;70,"Satisfaz",IF(D7&lt;90,"Satisfaz Bastante","Excelente"))))</f>
        <v>Não Satisfaz&lt;20</v>
      </c>
      <c r="D7" s="32">
        <f t="shared" ref="D7:D35" si="1">ROUND(E7,0)</f>
        <v>15</v>
      </c>
      <c r="E7" s="32">
        <f>SUM(F7:AB7)</f>
        <v>15</v>
      </c>
      <c r="F7" s="33">
        <v>4</v>
      </c>
      <c r="G7" s="33">
        <v>2</v>
      </c>
      <c r="H7" s="33">
        <v>2</v>
      </c>
      <c r="I7" s="33">
        <v>1</v>
      </c>
      <c r="J7" s="33">
        <v>1</v>
      </c>
      <c r="K7" s="33">
        <v>1</v>
      </c>
      <c r="L7" s="33">
        <v>1</v>
      </c>
      <c r="M7" s="33">
        <v>1</v>
      </c>
      <c r="N7" s="33">
        <v>1</v>
      </c>
      <c r="O7" s="33">
        <v>1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4"/>
    </row>
    <row r="8" spans="1:29" s="1" customFormat="1" x14ac:dyDescent="0.25">
      <c r="A8" s="52">
        <v>3</v>
      </c>
      <c r="B8" s="30"/>
      <c r="C8" s="31" t="str">
        <f t="shared" si="0"/>
        <v>Não Satisfaz</v>
      </c>
      <c r="D8" s="32">
        <f t="shared" si="1"/>
        <v>23</v>
      </c>
      <c r="E8" s="32">
        <f>SUM(F8:AB8)</f>
        <v>23</v>
      </c>
      <c r="F8" s="33">
        <v>4</v>
      </c>
      <c r="G8" s="33">
        <v>2</v>
      </c>
      <c r="H8" s="33">
        <v>1</v>
      </c>
      <c r="I8" s="33">
        <v>2</v>
      </c>
      <c r="J8" s="33">
        <v>2</v>
      </c>
      <c r="K8" s="33">
        <v>2</v>
      </c>
      <c r="L8" s="33">
        <v>2</v>
      </c>
      <c r="M8" s="33">
        <v>1</v>
      </c>
      <c r="N8" s="33">
        <v>1</v>
      </c>
      <c r="O8" s="33">
        <v>1</v>
      </c>
      <c r="P8" s="33">
        <v>1</v>
      </c>
      <c r="Q8" s="33">
        <v>1</v>
      </c>
      <c r="R8" s="33">
        <v>1</v>
      </c>
      <c r="S8" s="33">
        <v>1</v>
      </c>
      <c r="T8" s="33">
        <v>1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4"/>
    </row>
    <row r="9" spans="1:29" s="1" customFormat="1" x14ac:dyDescent="0.25">
      <c r="A9" s="52">
        <v>4</v>
      </c>
      <c r="B9" s="30"/>
      <c r="C9" s="31" t="str">
        <f t="shared" si="0"/>
        <v>Não Satisfaz&lt;20</v>
      </c>
      <c r="D9" s="32">
        <f t="shared" si="1"/>
        <v>0</v>
      </c>
      <c r="E9" s="32">
        <f>SUM(F9:AB9)</f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4"/>
    </row>
    <row r="10" spans="1:29" s="1" customFormat="1" x14ac:dyDescent="0.25">
      <c r="A10" s="52">
        <v>5</v>
      </c>
      <c r="B10" s="30"/>
      <c r="C10" s="31" t="str">
        <f t="shared" si="0"/>
        <v>Não Satisfaz&lt;20</v>
      </c>
      <c r="D10" s="32">
        <f t="shared" si="1"/>
        <v>0</v>
      </c>
      <c r="E10" s="32">
        <f>SUM(F10:AB10)</f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4"/>
    </row>
    <row r="11" spans="1:29" s="1" customFormat="1" x14ac:dyDescent="0.25">
      <c r="A11" s="52">
        <v>6</v>
      </c>
      <c r="B11" s="30"/>
      <c r="C11" s="31" t="str">
        <f t="shared" si="0"/>
        <v>Não Satisfaz&lt;20</v>
      </c>
      <c r="D11" s="32">
        <f t="shared" si="1"/>
        <v>0</v>
      </c>
      <c r="E11" s="32">
        <f>SUM(F11:AB11)</f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4"/>
    </row>
    <row r="12" spans="1:29" s="1" customFormat="1" x14ac:dyDescent="0.25">
      <c r="A12" s="52">
        <v>7</v>
      </c>
      <c r="B12" s="30"/>
      <c r="C12" s="31" t="str">
        <f t="shared" si="0"/>
        <v>Não Satisfaz&lt;20</v>
      </c>
      <c r="D12" s="32">
        <f t="shared" si="1"/>
        <v>0</v>
      </c>
      <c r="E12" s="32">
        <f>SUM(F12:AB12)</f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4"/>
    </row>
    <row r="13" spans="1:29" s="1" customFormat="1" ht="15" customHeight="1" x14ac:dyDescent="0.25">
      <c r="A13" s="52">
        <v>8</v>
      </c>
      <c r="B13" s="30"/>
      <c r="C13" s="31" t="str">
        <f t="shared" si="0"/>
        <v>Satisfaz</v>
      </c>
      <c r="D13" s="32">
        <f t="shared" si="1"/>
        <v>52</v>
      </c>
      <c r="E13" s="32">
        <f>SUM(F13:AB13)</f>
        <v>52</v>
      </c>
      <c r="F13" s="33">
        <v>5</v>
      </c>
      <c r="G13" s="33">
        <v>4</v>
      </c>
      <c r="H13" s="33">
        <v>2</v>
      </c>
      <c r="I13" s="33">
        <v>4</v>
      </c>
      <c r="J13" s="33">
        <v>4</v>
      </c>
      <c r="K13" s="33">
        <v>4</v>
      </c>
      <c r="L13" s="33">
        <v>2</v>
      </c>
      <c r="M13" s="33">
        <v>2</v>
      </c>
      <c r="N13" s="33">
        <v>2</v>
      </c>
      <c r="O13" s="33">
        <v>5</v>
      </c>
      <c r="P13" s="33">
        <v>5</v>
      </c>
      <c r="Q13" s="33">
        <v>2</v>
      </c>
      <c r="R13" s="33">
        <v>2</v>
      </c>
      <c r="S13" s="33">
        <v>2</v>
      </c>
      <c r="T13" s="33">
        <v>2</v>
      </c>
      <c r="U13" s="33">
        <v>2</v>
      </c>
      <c r="V13" s="33">
        <v>2</v>
      </c>
      <c r="W13" s="33">
        <v>1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4"/>
    </row>
    <row r="14" spans="1:29" s="1" customFormat="1" x14ac:dyDescent="0.25">
      <c r="A14" s="52">
        <v>9</v>
      </c>
      <c r="B14" s="30"/>
      <c r="C14" s="31" t="str">
        <f t="shared" si="0"/>
        <v>Não Satisfaz&lt;20</v>
      </c>
      <c r="D14" s="32">
        <f t="shared" si="1"/>
        <v>0</v>
      </c>
      <c r="E14" s="32">
        <f>SUM(F14:AB14)</f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4"/>
    </row>
    <row r="15" spans="1:29" s="1" customFormat="1" x14ac:dyDescent="0.25">
      <c r="A15" s="52">
        <v>10</v>
      </c>
      <c r="B15" s="30"/>
      <c r="C15" s="31" t="str">
        <f t="shared" si="0"/>
        <v>Não Satisfaz&lt;20</v>
      </c>
      <c r="D15" s="32">
        <f t="shared" si="1"/>
        <v>0</v>
      </c>
      <c r="E15" s="32">
        <f>SUM(F15:AB15)</f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4"/>
    </row>
    <row r="16" spans="1:29" s="1" customFormat="1" x14ac:dyDescent="0.25">
      <c r="A16" s="52">
        <v>11</v>
      </c>
      <c r="B16" s="30"/>
      <c r="C16" s="31" t="str">
        <f t="shared" si="0"/>
        <v>Satisfaz Bastante</v>
      </c>
      <c r="D16" s="32">
        <f t="shared" si="1"/>
        <v>78</v>
      </c>
      <c r="E16" s="32">
        <f>SUM(F16:AB16)</f>
        <v>78</v>
      </c>
      <c r="F16" s="33">
        <v>6</v>
      </c>
      <c r="G16" s="33">
        <v>4</v>
      </c>
      <c r="H16" s="33">
        <v>2</v>
      </c>
      <c r="I16" s="33">
        <v>4</v>
      </c>
      <c r="J16" s="33">
        <v>4</v>
      </c>
      <c r="K16" s="33">
        <v>4</v>
      </c>
      <c r="L16" s="33">
        <v>2</v>
      </c>
      <c r="M16" s="33">
        <v>2</v>
      </c>
      <c r="N16" s="33">
        <v>2</v>
      </c>
      <c r="O16" s="33">
        <v>4</v>
      </c>
      <c r="P16" s="33">
        <v>4</v>
      </c>
      <c r="Q16" s="33">
        <v>3</v>
      </c>
      <c r="R16" s="33">
        <v>3</v>
      </c>
      <c r="S16" s="33">
        <v>3</v>
      </c>
      <c r="T16" s="33">
        <v>3</v>
      </c>
      <c r="U16" s="33">
        <v>3</v>
      </c>
      <c r="V16" s="33">
        <v>3</v>
      </c>
      <c r="W16" s="33">
        <v>2</v>
      </c>
      <c r="X16" s="33">
        <v>2</v>
      </c>
      <c r="Y16" s="33">
        <v>4</v>
      </c>
      <c r="Z16" s="33">
        <v>4</v>
      </c>
      <c r="AA16" s="33">
        <v>4</v>
      </c>
      <c r="AB16" s="33">
        <v>6</v>
      </c>
      <c r="AC16" s="34"/>
    </row>
    <row r="17" spans="1:29" s="1" customFormat="1" x14ac:dyDescent="0.25">
      <c r="A17" s="52">
        <v>12</v>
      </c>
      <c r="B17" s="30"/>
      <c r="C17" s="31" t="str">
        <f t="shared" si="0"/>
        <v>Não Satisfaz&lt;20</v>
      </c>
      <c r="D17" s="32">
        <f t="shared" si="1"/>
        <v>0</v>
      </c>
      <c r="E17" s="32">
        <f>SUM(F17:AB17)</f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4"/>
    </row>
    <row r="18" spans="1:29" s="1" customFormat="1" x14ac:dyDescent="0.25">
      <c r="A18" s="52">
        <v>13</v>
      </c>
      <c r="B18" s="30"/>
      <c r="C18" s="31" t="str">
        <f t="shared" si="0"/>
        <v>Não Satisfaz&lt;20</v>
      </c>
      <c r="D18" s="32">
        <f t="shared" si="1"/>
        <v>0</v>
      </c>
      <c r="E18" s="32">
        <f>SUM(F18:AB18)</f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4"/>
    </row>
    <row r="19" spans="1:29" s="1" customFormat="1" x14ac:dyDescent="0.25">
      <c r="A19" s="52">
        <v>14</v>
      </c>
      <c r="B19" s="30"/>
      <c r="C19" s="31" t="str">
        <f t="shared" si="0"/>
        <v>Não Satisfaz&lt;20</v>
      </c>
      <c r="D19" s="32">
        <f t="shared" si="1"/>
        <v>0</v>
      </c>
      <c r="E19" s="32">
        <f>SUM(F19:AB19)</f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4"/>
    </row>
    <row r="20" spans="1:29" s="1" customFormat="1" x14ac:dyDescent="0.25">
      <c r="A20" s="52">
        <v>15</v>
      </c>
      <c r="B20" s="30"/>
      <c r="C20" s="31" t="str">
        <f t="shared" si="0"/>
        <v>Não Satisfaz&lt;20</v>
      </c>
      <c r="D20" s="32">
        <f t="shared" si="1"/>
        <v>0</v>
      </c>
      <c r="E20" s="32">
        <f>SUM(F20:AB20)</f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4"/>
    </row>
    <row r="21" spans="1:29" s="1" customFormat="1" x14ac:dyDescent="0.25">
      <c r="A21" s="52">
        <v>16</v>
      </c>
      <c r="B21" s="30"/>
      <c r="C21" s="31" t="str">
        <f t="shared" si="0"/>
        <v>Não Satisfaz&lt;20</v>
      </c>
      <c r="D21" s="32">
        <f t="shared" si="1"/>
        <v>0</v>
      </c>
      <c r="E21" s="32">
        <f>SUM(F21:AB21)</f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4"/>
    </row>
    <row r="22" spans="1:29" x14ac:dyDescent="0.25">
      <c r="A22" s="52">
        <v>17</v>
      </c>
      <c r="B22" s="30"/>
      <c r="C22" s="31" t="str">
        <f t="shared" si="0"/>
        <v>Não Satisfaz&lt;20</v>
      </c>
      <c r="D22" s="32">
        <f t="shared" si="1"/>
        <v>0</v>
      </c>
      <c r="E22" s="32">
        <f>SUM(F22:AB22)</f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5"/>
    </row>
    <row r="23" spans="1:29" x14ac:dyDescent="0.25">
      <c r="A23" s="52">
        <v>18</v>
      </c>
      <c r="B23" s="30"/>
      <c r="C23" s="31" t="str">
        <f t="shared" si="0"/>
        <v>Não Satisfaz&lt;20</v>
      </c>
      <c r="D23" s="32">
        <f t="shared" si="1"/>
        <v>0</v>
      </c>
      <c r="E23" s="32">
        <f>SUM(F23:AB23)</f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5"/>
    </row>
    <row r="24" spans="1:29" x14ac:dyDescent="0.25">
      <c r="A24" s="52">
        <v>19</v>
      </c>
      <c r="B24" s="30"/>
      <c r="C24" s="31" t="str">
        <f t="shared" si="0"/>
        <v>Não Satisfaz&lt;20</v>
      </c>
      <c r="D24" s="32">
        <f t="shared" si="1"/>
        <v>0</v>
      </c>
      <c r="E24" s="32">
        <f>SUM(F24:AB24)</f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5"/>
    </row>
    <row r="25" spans="1:29" x14ac:dyDescent="0.25">
      <c r="A25" s="52">
        <v>20</v>
      </c>
      <c r="B25" s="30"/>
      <c r="C25" s="31" t="str">
        <f t="shared" si="0"/>
        <v>Não Satisfaz&lt;20</v>
      </c>
      <c r="D25" s="32">
        <f t="shared" si="1"/>
        <v>0</v>
      </c>
      <c r="E25" s="32">
        <f>SUM(F25:AB25)</f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5"/>
    </row>
    <row r="26" spans="1:29" x14ac:dyDescent="0.25">
      <c r="A26" s="52">
        <v>21</v>
      </c>
      <c r="B26" s="30"/>
      <c r="C26" s="31" t="str">
        <f t="shared" si="0"/>
        <v>Não Satisfaz&lt;20</v>
      </c>
      <c r="D26" s="32">
        <f t="shared" si="1"/>
        <v>0</v>
      </c>
      <c r="E26" s="32">
        <f>SUM(F26:AB26)</f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5"/>
    </row>
    <row r="27" spans="1:29" s="1" customFormat="1" x14ac:dyDescent="0.25">
      <c r="A27" s="52">
        <v>22</v>
      </c>
      <c r="B27" s="30"/>
      <c r="C27" s="31" t="str">
        <f t="shared" si="0"/>
        <v>Não Satisfaz&lt;20</v>
      </c>
      <c r="D27" s="32">
        <f t="shared" si="1"/>
        <v>0</v>
      </c>
      <c r="E27" s="32">
        <f>SUM(F27:AB27)</f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4"/>
    </row>
    <row r="28" spans="1:29" s="1" customFormat="1" x14ac:dyDescent="0.25">
      <c r="A28" s="52">
        <v>23</v>
      </c>
      <c r="B28" s="30"/>
      <c r="C28" s="31" t="str">
        <f t="shared" si="0"/>
        <v>Não Satisfaz&lt;20</v>
      </c>
      <c r="D28" s="32">
        <f t="shared" si="1"/>
        <v>0</v>
      </c>
      <c r="E28" s="32">
        <f>SUM(F28:AB28)</f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4"/>
    </row>
    <row r="29" spans="1:29" s="1" customFormat="1" x14ac:dyDescent="0.25">
      <c r="A29" s="52">
        <v>24</v>
      </c>
      <c r="B29" s="30"/>
      <c r="C29" s="31" t="str">
        <f t="shared" si="0"/>
        <v>Não Satisfaz&lt;20</v>
      </c>
      <c r="D29" s="32">
        <f t="shared" si="1"/>
        <v>0</v>
      </c>
      <c r="E29" s="32">
        <f>SUM(F29:AB29)</f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4"/>
    </row>
    <row r="30" spans="1:29" s="1" customFormat="1" x14ac:dyDescent="0.25">
      <c r="A30" s="52">
        <v>25</v>
      </c>
      <c r="B30" s="30"/>
      <c r="C30" s="31" t="str">
        <f t="shared" si="0"/>
        <v>Não Satisfaz&lt;20</v>
      </c>
      <c r="D30" s="32">
        <f t="shared" si="1"/>
        <v>0</v>
      </c>
      <c r="E30" s="32">
        <f>SUM(F30:AB30)</f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4"/>
    </row>
    <row r="31" spans="1:29" s="1" customFormat="1" x14ac:dyDescent="0.25">
      <c r="A31" s="52">
        <v>26</v>
      </c>
      <c r="B31" s="30"/>
      <c r="C31" s="31" t="str">
        <f t="shared" si="0"/>
        <v>Não Satisfaz&lt;20</v>
      </c>
      <c r="D31" s="32">
        <f t="shared" si="1"/>
        <v>0</v>
      </c>
      <c r="E31" s="32">
        <f>SUM(F31:AB31)</f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4"/>
    </row>
    <row r="32" spans="1:29" s="1" customFormat="1" x14ac:dyDescent="0.25">
      <c r="A32" s="52">
        <v>27</v>
      </c>
      <c r="B32" s="30"/>
      <c r="C32" s="31" t="str">
        <f t="shared" si="0"/>
        <v>Não Satisfaz&lt;20</v>
      </c>
      <c r="D32" s="32">
        <f t="shared" si="1"/>
        <v>0</v>
      </c>
      <c r="E32" s="32">
        <f>SUM(F32:AB32)</f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4"/>
    </row>
    <row r="33" spans="1:29" s="1" customFormat="1" x14ac:dyDescent="0.25">
      <c r="A33" s="52">
        <v>28</v>
      </c>
      <c r="B33" s="30"/>
      <c r="C33" s="31" t="str">
        <f t="shared" si="0"/>
        <v>Não Satisfaz&lt;20</v>
      </c>
      <c r="D33" s="32">
        <f t="shared" si="1"/>
        <v>0</v>
      </c>
      <c r="E33" s="32">
        <f>SUM(F33:AB33)</f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4"/>
    </row>
    <row r="34" spans="1:29" s="1" customFormat="1" x14ac:dyDescent="0.25">
      <c r="A34" s="52">
        <v>29</v>
      </c>
      <c r="B34" s="30"/>
      <c r="C34" s="31" t="str">
        <f t="shared" si="0"/>
        <v>Não Satisfaz&lt;20</v>
      </c>
      <c r="D34" s="32">
        <f t="shared" ref="D34" si="2">ROUND(E34,0)</f>
        <v>0</v>
      </c>
      <c r="E34" s="32">
        <f>SUM(F34:AB34)</f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4"/>
    </row>
    <row r="35" spans="1:29" s="1" customFormat="1" ht="15.75" customHeight="1" thickBot="1" x14ac:dyDescent="0.3">
      <c r="A35" s="53">
        <v>30</v>
      </c>
      <c r="B35" s="36"/>
      <c r="C35" s="37" t="str">
        <f t="shared" si="0"/>
        <v>Não Satisfaz&lt;20</v>
      </c>
      <c r="D35" s="38">
        <f t="shared" si="1"/>
        <v>0</v>
      </c>
      <c r="E35" s="38">
        <f>SUM(F35:AB35)</f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40"/>
    </row>
    <row r="36" spans="1:29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40" spans="1:29" x14ac:dyDescent="0.25">
      <c r="D40" s="15" t="s">
        <v>25</v>
      </c>
      <c r="I40"/>
      <c r="J40"/>
    </row>
    <row r="41" spans="1:29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29" x14ac:dyDescent="0.25">
      <c r="D42" s="9">
        <f>COUNTIF(C6:C35,"Não Satisfaz&lt;20")</f>
        <v>26</v>
      </c>
      <c r="E42" s="9">
        <f>COUNTIF(C6:C35,"Não Satisfaz")</f>
        <v>1</v>
      </c>
      <c r="F42" s="6">
        <f>COUNTIF(C6:C35,"Satisfaz")</f>
        <v>1</v>
      </c>
      <c r="G42" s="6">
        <f>COUNTIF(C6:C35,"Satisfaz Bastante")</f>
        <v>2</v>
      </c>
      <c r="H42" s="6">
        <f>COUNTIF(C6:C35,"Excelente")</f>
        <v>0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29" x14ac:dyDescent="0.25">
      <c r="D43" s="10">
        <f t="shared" ref="D43:K43" si="3">D42/$K$42</f>
        <v>0.8666666666666667</v>
      </c>
      <c r="E43" s="10">
        <f t="shared" si="3"/>
        <v>3.3333333333333333E-2</v>
      </c>
      <c r="F43" s="13">
        <f t="shared" si="3"/>
        <v>3.3333333333333333E-2</v>
      </c>
      <c r="G43" s="13">
        <f t="shared" si="3"/>
        <v>6.6666666666666666E-2</v>
      </c>
      <c r="H43" s="13">
        <f t="shared" si="3"/>
        <v>0</v>
      </c>
      <c r="I43" s="12">
        <f t="shared" si="3"/>
        <v>0.1</v>
      </c>
      <c r="J43" s="10">
        <f t="shared" si="3"/>
        <v>0.9</v>
      </c>
      <c r="K43" s="7">
        <f t="shared" si="3"/>
        <v>1</v>
      </c>
    </row>
    <row r="44" spans="1:29" x14ac:dyDescent="0.25">
      <c r="E44" s="4"/>
      <c r="F44" s="4"/>
      <c r="G44" s="21">
        <f>SUM(G43:H43)</f>
        <v>6.6666666666666666E-2</v>
      </c>
      <c r="H44" s="22"/>
      <c r="I44" s="8"/>
      <c r="J44" s="8"/>
      <c r="K44" s="8"/>
    </row>
    <row r="45" spans="1:29" x14ac:dyDescent="0.25">
      <c r="G45" s="20" t="s">
        <v>5</v>
      </c>
      <c r="H45" s="20"/>
    </row>
    <row r="46" spans="1:29" x14ac:dyDescent="0.25">
      <c r="D46" s="14" t="s">
        <v>6</v>
      </c>
      <c r="E46" s="14" t="s">
        <v>7</v>
      </c>
      <c r="F46" s="14" t="s">
        <v>8</v>
      </c>
    </row>
    <row r="47" spans="1:29" x14ac:dyDescent="0.25">
      <c r="D47" s="18">
        <f>AVERAGE(E6:E35)</f>
        <v>8.1999999999999993</v>
      </c>
      <c r="E47" s="17">
        <f>STDEV(E6:E35)</f>
        <v>21.662616774462897</v>
      </c>
      <c r="F47" s="17">
        <f>E47/D47</f>
        <v>2.6417825334710852</v>
      </c>
    </row>
    <row r="48" spans="1:29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8">
        <f>D47</f>
        <v>8.1999999999999993</v>
      </c>
    </row>
    <row r="52" spans="3:4" x14ac:dyDescent="0.25">
      <c r="C52" s="5" t="s">
        <v>14</v>
      </c>
      <c r="D52" s="19">
        <f>E47</f>
        <v>21.662616774462897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0.8666666666666667</v>
      </c>
    </row>
  </sheetData>
  <mergeCells count="2">
    <mergeCell ref="G45:H45"/>
    <mergeCell ref="G44:H44"/>
  </mergeCells>
  <conditionalFormatting sqref="C6:D8 F5:N5 E5:E33 F6:AB6 C7:AB35 A3 A5:D5 D3 A4:C4">
    <cfRule type="cellIs" dxfId="7" priority="14" stopIfTrue="1" operator="equal">
      <formula>"Não Satisfaz"</formula>
    </cfRule>
    <cfRule type="cellIs" dxfId="6" priority="15" stopIfTrue="1" operator="equal">
      <formula>"Fraco"</formula>
    </cfRule>
  </conditionalFormatting>
  <conditionalFormatting sqref="C6:C35">
    <cfRule type="cellIs" dxfId="5" priority="114" operator="equal">
      <formula>"Excelente"</formula>
    </cfRule>
    <cfRule type="cellIs" dxfId="4" priority="115" operator="equal">
      <formula>"Satisfaz Bastante"</formula>
    </cfRule>
    <cfRule type="cellIs" dxfId="3" priority="116" operator="equal">
      <formula>"Satisfaz"</formula>
    </cfRule>
    <cfRule type="cellIs" dxfId="2" priority="117" operator="equal">
      <formula>"Não Satisfaz"</formula>
    </cfRule>
    <cfRule type="dataBar" priority="118">
      <dataBar>
        <cfvo type="min"/>
        <cfvo type="max"/>
        <color rgb="FF63C384"/>
      </dataBar>
    </cfRule>
  </conditionalFormatting>
  <conditionalFormatting sqref="AC3:AC4">
    <cfRule type="cellIs" dxfId="1" priority="1" stopIfTrue="1" operator="equal">
      <formula>"Não Satisfaz"</formula>
    </cfRule>
    <cfRule type="cellIs" dxfId="0" priority="2" stopIfTrue="1" operator="equal">
      <formula>"Fraco"</formula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teste_3_8_2</vt:lpstr>
      <vt:lpstr>Folha1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2018-04-20T08:55:36Z</dcterms:modified>
</cp:coreProperties>
</file>