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NL 05 2018 2019\CTIC 6\"/>
    </mc:Choice>
  </mc:AlternateContent>
  <xr:revisionPtr revIDLastSave="0" documentId="13_ncr:1_{5D1C4EFD-AFFB-491C-98FD-C8006DD2FCE8}" xr6:coauthVersionLast="40" xr6:coauthVersionMax="40" xr10:uidLastSave="{00000000-0000-0000-0000-000000000000}"/>
  <bookViews>
    <workbookView xWindow="0" yWindow="465" windowWidth="34380" windowHeight="24120" xr2:uid="{00000000-000D-0000-FFFF-FFFF00000000}"/>
  </bookViews>
  <sheets>
    <sheet name="teste_1_8_2" sheetId="1" r:id="rId1"/>
    <sheet name="Folha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H7" i="1" l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4" i="1"/>
  <c r="AH6" i="1"/>
  <c r="E6" i="1"/>
  <c r="E13" i="1"/>
  <c r="D13" i="1"/>
  <c r="C13" i="1"/>
  <c r="E16" i="1"/>
  <c r="D16" i="1"/>
  <c r="C16" i="1"/>
  <c r="D6" i="1"/>
  <c r="C6" i="1"/>
  <c r="E7" i="1"/>
  <c r="D7" i="1"/>
  <c r="C7" i="1"/>
  <c r="E8" i="1"/>
  <c r="D8" i="1"/>
  <c r="C8" i="1"/>
  <c r="E9" i="1"/>
  <c r="D9" i="1"/>
  <c r="C9" i="1"/>
  <c r="E10" i="1"/>
  <c r="D10" i="1"/>
  <c r="C10" i="1"/>
  <c r="E11" i="1"/>
  <c r="D11" i="1"/>
  <c r="C11" i="1"/>
  <c r="E12" i="1"/>
  <c r="D12" i="1"/>
  <c r="C12" i="1"/>
  <c r="E14" i="1"/>
  <c r="D14" i="1"/>
  <c r="C14" i="1"/>
  <c r="E15" i="1"/>
  <c r="D15" i="1"/>
  <c r="C15" i="1"/>
  <c r="E17" i="1"/>
  <c r="D17" i="1"/>
  <c r="C17" i="1"/>
  <c r="E18" i="1"/>
  <c r="D18" i="1"/>
  <c r="C18" i="1"/>
  <c r="E19" i="1"/>
  <c r="D19" i="1"/>
  <c r="C19" i="1"/>
  <c r="E20" i="1"/>
  <c r="D20" i="1"/>
  <c r="C20" i="1"/>
  <c r="E21" i="1"/>
  <c r="D21" i="1"/>
  <c r="C21" i="1"/>
  <c r="E22" i="1"/>
  <c r="D22" i="1"/>
  <c r="C22" i="1"/>
  <c r="E23" i="1"/>
  <c r="D23" i="1"/>
  <c r="C23" i="1"/>
  <c r="E24" i="1"/>
  <c r="D24" i="1"/>
  <c r="C24" i="1"/>
  <c r="E25" i="1"/>
  <c r="D25" i="1"/>
  <c r="C25" i="1"/>
  <c r="E26" i="1"/>
  <c r="D26" i="1"/>
  <c r="C26" i="1"/>
  <c r="E27" i="1"/>
  <c r="D27" i="1"/>
  <c r="C27" i="1"/>
  <c r="E28" i="1"/>
  <c r="D28" i="1"/>
  <c r="C28" i="1"/>
  <c r="E29" i="1"/>
  <c r="D29" i="1"/>
  <c r="C29" i="1"/>
  <c r="E30" i="1"/>
  <c r="D30" i="1"/>
  <c r="C30" i="1"/>
  <c r="E31" i="1"/>
  <c r="D31" i="1"/>
  <c r="C31" i="1"/>
  <c r="E32" i="1"/>
  <c r="D32" i="1"/>
  <c r="C32" i="1"/>
  <c r="E33" i="1"/>
  <c r="D33" i="1"/>
  <c r="C33" i="1"/>
  <c r="E34" i="1"/>
  <c r="D34" i="1"/>
  <c r="C34" i="1"/>
  <c r="E35" i="1"/>
  <c r="D35" i="1"/>
  <c r="C35" i="1"/>
  <c r="D42" i="1"/>
  <c r="E47" i="1"/>
  <c r="D52" i="1"/>
  <c r="D47" i="1"/>
  <c r="D51" i="1"/>
  <c r="F47" i="1"/>
  <c r="G42" i="1"/>
  <c r="F42" i="1"/>
  <c r="H42" i="1"/>
  <c r="E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<sst xmlns="http://schemas.openxmlformats.org/spreadsheetml/2006/main" count="53" uniqueCount="51">
  <si>
    <t>Nome</t>
  </si>
  <si>
    <t>N.º</t>
  </si>
  <si>
    <t>Total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</si>
  <si>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</si>
  <si>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</si>
  <si>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</si>
  <si>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</si>
  <si>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</si>
  <si>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</si>
  <si>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</si>
  <si>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</si>
  <si>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</si>
  <si>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</si>
  <si>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</si>
  <si>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Desvio Padrão</t>
  </si>
  <si>
    <t>Cotações</t>
  </si>
  <si>
    <t>Arredondamento</t>
  </si>
  <si>
    <t>1.1.</t>
  </si>
  <si>
    <t>TOTAL</t>
  </si>
  <si>
    <t>6.º___</t>
  </si>
  <si>
    <t>Classificação</t>
  </si>
  <si>
    <t>2018/2019</t>
  </si>
  <si>
    <t>Data: ___ /___ / 2019</t>
  </si>
  <si>
    <t>2.1.</t>
  </si>
  <si>
    <t>2.3.</t>
  </si>
  <si>
    <t>2.4.</t>
  </si>
  <si>
    <t>3.</t>
  </si>
  <si>
    <t>5.1.</t>
  </si>
  <si>
    <t>5.2.</t>
  </si>
  <si>
    <t>5.3.</t>
  </si>
  <si>
    <t>5.4.</t>
  </si>
  <si>
    <t>7.</t>
  </si>
  <si>
    <t>Ficha de avaliação 5</t>
  </si>
  <si>
    <t>1.2.</t>
  </si>
  <si>
    <t>1.3.1.</t>
  </si>
  <si>
    <t>1.3.2.</t>
  </si>
  <si>
    <t>1.3.3.</t>
  </si>
  <si>
    <t>1.3.4.</t>
  </si>
  <si>
    <t>1.3.5.</t>
  </si>
  <si>
    <t>1.3.6.</t>
  </si>
  <si>
    <t>2.2.</t>
  </si>
  <si>
    <t>2.5.</t>
  </si>
  <si>
    <t>4.1.</t>
  </si>
  <si>
    <t>4.2.</t>
  </si>
  <si>
    <t>5.5.</t>
  </si>
  <si>
    <t>5.6.</t>
  </si>
  <si>
    <t>6.1.</t>
  </si>
  <si>
    <t>6.2.</t>
  </si>
  <si>
    <t>6.3.</t>
  </si>
  <si>
    <t>6.4.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</si>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</sst>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2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5" xfId="0" applyFont="1" applyBorder="1"/>
    <xf numFmtId="14" fontId="6" fillId="0" borderId="6" xfId="0" applyNumberFormat="1" applyFont="1" applyBorder="1" applyAlignment="1">
      <alignment horizontal="left" vertical="center"/>
    </xf>
    <xf numFmtId="0" fontId="0" fillId="0" borderId="6" xfId="0" applyBorder="1"/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4" fillId="0" borderId="10" xfId="0" applyFont="1" applyFill="1" applyBorder="1"/>
    <xf numFmtId="0" fontId="3" fillId="0" borderId="10" xfId="0" applyFont="1" applyFill="1" applyBorder="1"/>
    <xf numFmtId="0" fontId="2" fillId="0" borderId="10" xfId="0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0" fontId="4" fillId="0" borderId="13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3" xfId="0" applyNumberFormat="1" applyFont="1" applyFill="1" applyBorder="1" applyAlignment="1">
      <alignment horizontal="center"/>
    </xf>
    <xf numFmtId="0" fontId="2" fillId="0" borderId="14" xfId="0" applyNumberFormat="1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8" fillId="0" borderId="13" xfId="0" applyFont="1" applyFill="1" applyBorder="1"/>
    <xf numFmtId="0" fontId="6" fillId="2" borderId="10" xfId="0" applyFont="1" applyFill="1" applyBorder="1" applyAlignment="1">
      <alignment horizontal="center" vertical="center"/>
    </xf>
    <xf numFmtId="0" fontId="2" fillId="5" borderId="0" xfId="0" applyFont="1" applyFill="1" applyAlignment="1">
      <alignment wrapText="1"/>
    </xf>
    <xf numFmtId="0" fontId="6" fillId="7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9" fontId="2" fillId="8" borderId="2" xfId="0" applyNumberFormat="1" applyFont="1" applyFill="1" applyBorder="1" applyAlignment="1">
      <alignment horizontal="center"/>
    </xf>
    <xf numFmtId="9" fontId="2" fillId="8" borderId="3" xfId="0" applyNumberFormat="1" applyFont="1" applyFill="1" applyBorder="1" applyAlignment="1">
      <alignment horizontal="center"/>
    </xf>
    <xf numFmtId="0" fontId="6" fillId="7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2" fillId="0" borderId="17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16" xfId="0" applyNumberFormat="1" applyFont="1" applyFill="1" applyBorder="1" applyAlignment="1">
      <alignment horizontal="center"/>
    </xf>
    <xf numFmtId="0" fontId="2" fillId="0" borderId="18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6"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 sz="1200"/>
              <a:t>Ficha de avaliação 5 </a:t>
            </a:r>
            <a:r>
              <a:rPr lang="pt-PT" sz="1800" b="1" i="0" u="none" strike="noStrike" baseline="0">
                <a:effectLst/>
              </a:rPr>
              <a:t>–</a:t>
            </a:r>
            <a:r>
              <a:rPr lang="en-US" sz="1200"/>
              <a:t> 6.º ___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teste_1_8_2!$D$40</c:f>
              <c:strCache>
                <c:ptCount val="1"/>
                <c:pt idx="0">
                  <c:v>Ficha de avaliação 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F4E7-4877-BFDA-10C74C861805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F4E7-4877-BFDA-10C74C861805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F4E7-4877-BFDA-10C74C861805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F4E7-4877-BFDA-10C74C861805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F4E7-4877-BFDA-10C74C86180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teste_1_8_2!$D$41:$H$41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teste_1_8_2!$D$43:$H$43</c:f>
              <c:numCache>
                <c:formatCode>0%</c:formatCode>
                <c:ptCount val="5"/>
                <c:pt idx="0">
                  <c:v>0.8666666666666667</c:v>
                </c:pt>
                <c:pt idx="1">
                  <c:v>3.3333333333333333E-2</c:v>
                </c:pt>
                <c:pt idx="2">
                  <c:v>3.3333333333333333E-2</c:v>
                </c:pt>
                <c:pt idx="3">
                  <c:v>6.6666666666666666E-2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E7-4877-BFDA-10C74C8618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1470976"/>
        <c:axId val="86273408"/>
      </c:barChart>
      <c:catAx>
        <c:axId val="614709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n-US"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3.05555555555556E-2"/>
              <c:y val="0.3125309857101202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pt-PT"/>
          </a:p>
        </c:txPr>
        <c:crossAx val="86273408"/>
        <c:crosses val="autoZero"/>
        <c:auto val="1"/>
        <c:lblAlgn val="ctr"/>
        <c:lblOffset val="100"/>
        <c:noMultiLvlLbl val="0"/>
      </c:catAx>
      <c:valAx>
        <c:axId val="86273408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pt-PT"/>
          </a:p>
        </c:txPr>
        <c:crossAx val="61470976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  <c:txPr>
          <a:bodyPr/>
          <a:lstStyle/>
          <a:p>
            <a:pPr rtl="0">
              <a:defRPr lang="en-US"/>
            </a:pPr>
            <a:endParaRPr lang="pt-PT"/>
          </a:p>
        </c:txPr>
      </c:dTable>
    </c:plotArea>
    <c:plotVisOnly val="1"/>
    <c:dispBlanksAs val="gap"/>
    <c:showDLblsOverMax val="0"/>
  </c:chart>
  <c:printSettings>
    <c:headerFooter/>
    <c:pageMargins b="0.75000000000000144" l="0.70000000000000095" r="0.70000000000000095" t="0.750000000000001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361949</xdr:colOff>
      <xdr:row>38</xdr:row>
      <xdr:rowOff>152400</xdr:rowOff>
    </xdr:from>
    <xdr:to>
      <xdr:col>25</xdr:col>
      <xdr:colOff>200024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4"/>
  <sheetViews>
    <sheetView tabSelected="1" topLeftCell="A23" workbookViewId="0">
      <selection activeCell="I31" sqref="I31"/>
    </sheetView>
  </sheetViews>
  <sheetFormatPr defaultColWidth="8.85546875" defaultRowHeight="15" x14ac:dyDescent="0.25"/>
  <cols>
    <col min="1" max="1" width="6" bestFit="1" customWidth="1"/>
    <col min="2" max="2" width="33.42578125" style="1" customWidth="1"/>
    <col min="3" max="3" width="20.85546875" customWidth="1"/>
    <col min="4" max="4" width="14.2851562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35" width="5.42578125" customWidth="1"/>
  </cols>
  <sheetData>
    <row r="1" spans="1:36" x14ac:dyDescent="0.25">
      <c r="E1" s="1"/>
      <c r="F1" s="1"/>
      <c r="G1" s="1"/>
      <c r="H1" s="1"/>
    </row>
    <row r="2" spans="1:36" x14ac:dyDescent="0.25">
      <c r="E2" s="1"/>
      <c r="F2" s="1"/>
      <c r="G2" s="1"/>
      <c r="H2" s="1"/>
    </row>
    <row r="3" spans="1:36" ht="15.75" thickBot="1" x14ac:dyDescent="0.3">
      <c r="A3" s="5"/>
      <c r="B3" s="45" t="s">
        <v>32</v>
      </c>
      <c r="C3" s="22"/>
      <c r="D3" s="5"/>
      <c r="E3" s="1"/>
      <c r="G3" s="1"/>
      <c r="H3" s="1"/>
      <c r="AJ3" s="8"/>
    </row>
    <row r="4" spans="1:36" x14ac:dyDescent="0.25">
      <c r="A4" s="27" t="s">
        <v>19</v>
      </c>
      <c r="B4" s="46" t="s">
        <v>21</v>
      </c>
      <c r="C4" s="28" t="s">
        <v>22</v>
      </c>
      <c r="D4" s="29"/>
      <c r="E4" s="47" t="s">
        <v>15</v>
      </c>
      <c r="F4" s="47">
        <v>5</v>
      </c>
      <c r="G4" s="47">
        <v>4</v>
      </c>
      <c r="H4" s="47">
        <v>2</v>
      </c>
      <c r="I4" s="47">
        <v>2</v>
      </c>
      <c r="J4" s="47">
        <v>2</v>
      </c>
      <c r="K4" s="47">
        <v>2</v>
      </c>
      <c r="L4" s="47">
        <v>2</v>
      </c>
      <c r="M4" s="47">
        <v>2</v>
      </c>
      <c r="N4" s="47">
        <v>4</v>
      </c>
      <c r="O4" s="47">
        <v>3</v>
      </c>
      <c r="P4" s="47">
        <v>3</v>
      </c>
      <c r="Q4" s="47">
        <v>4</v>
      </c>
      <c r="R4" s="47">
        <v>3</v>
      </c>
      <c r="S4" s="47">
        <v>3</v>
      </c>
      <c r="T4" s="47">
        <v>6</v>
      </c>
      <c r="U4" s="47">
        <v>5</v>
      </c>
      <c r="V4" s="47">
        <v>3</v>
      </c>
      <c r="W4" s="47">
        <v>3</v>
      </c>
      <c r="X4" s="47">
        <v>3</v>
      </c>
      <c r="Y4" s="47">
        <v>3</v>
      </c>
      <c r="Z4" s="47">
        <v>3</v>
      </c>
      <c r="AA4" s="47">
        <v>3</v>
      </c>
      <c r="AB4" s="47">
        <v>3</v>
      </c>
      <c r="AC4" s="47">
        <v>3</v>
      </c>
      <c r="AD4" s="47">
        <v>3</v>
      </c>
      <c r="AE4" s="56">
        <v>3</v>
      </c>
      <c r="AF4" s="56">
        <v>12</v>
      </c>
      <c r="AG4" s="56">
        <v>6</v>
      </c>
      <c r="AH4" s="52">
        <f>SUM(F4:AG4)</f>
        <v>100</v>
      </c>
      <c r="AI4" s="21"/>
      <c r="AJ4" s="8"/>
    </row>
    <row r="5" spans="1:36" ht="15.75" thickBot="1" x14ac:dyDescent="0.3">
      <c r="A5" s="41" t="s">
        <v>1</v>
      </c>
      <c r="B5" s="42" t="s">
        <v>0</v>
      </c>
      <c r="C5" s="44" t="s">
        <v>20</v>
      </c>
      <c r="D5" s="44" t="s">
        <v>16</v>
      </c>
      <c r="E5" s="48" t="s">
        <v>2</v>
      </c>
      <c r="F5" s="50" t="s">
        <v>17</v>
      </c>
      <c r="G5" s="50" t="s">
        <v>33</v>
      </c>
      <c r="H5" s="50" t="s">
        <v>34</v>
      </c>
      <c r="I5" s="50" t="s">
        <v>35</v>
      </c>
      <c r="J5" s="50" t="s">
        <v>36</v>
      </c>
      <c r="K5" s="50" t="s">
        <v>37</v>
      </c>
      <c r="L5" s="50" t="s">
        <v>38</v>
      </c>
      <c r="M5" s="50" t="s">
        <v>39</v>
      </c>
      <c r="N5" s="50" t="s">
        <v>23</v>
      </c>
      <c r="O5" s="50" t="s">
        <v>40</v>
      </c>
      <c r="P5" s="50" t="s">
        <v>24</v>
      </c>
      <c r="Q5" s="50" t="s">
        <v>25</v>
      </c>
      <c r="R5" s="50" t="s">
        <v>41</v>
      </c>
      <c r="S5" s="50" t="s">
        <v>26</v>
      </c>
      <c r="T5" s="50" t="s">
        <v>42</v>
      </c>
      <c r="U5" s="50" t="s">
        <v>43</v>
      </c>
      <c r="V5" s="50" t="s">
        <v>27</v>
      </c>
      <c r="W5" s="50" t="s">
        <v>28</v>
      </c>
      <c r="X5" s="50" t="s">
        <v>29</v>
      </c>
      <c r="Y5" s="50" t="s">
        <v>30</v>
      </c>
      <c r="Z5" s="50" t="s">
        <v>44</v>
      </c>
      <c r="AA5" s="50" t="s">
        <v>45</v>
      </c>
      <c r="AB5" s="50" t="s">
        <v>46</v>
      </c>
      <c r="AC5" s="50" t="s">
        <v>47</v>
      </c>
      <c r="AD5" s="50" t="s">
        <v>48</v>
      </c>
      <c r="AE5" s="57" t="s">
        <v>49</v>
      </c>
      <c r="AF5" s="57" t="s">
        <v>31</v>
      </c>
      <c r="AG5" s="57" t="s">
        <v>50</v>
      </c>
      <c r="AH5" s="43" t="s">
        <v>18</v>
      </c>
      <c r="AI5" s="21"/>
      <c r="AJ5" s="1"/>
    </row>
    <row r="6" spans="1:36" s="1" customFormat="1" x14ac:dyDescent="0.25">
      <c r="A6" s="36">
        <v>1</v>
      </c>
      <c r="B6" s="37"/>
      <c r="C6" s="49" t="str">
        <f>IF(D6&lt;20,"Não Satisfaz&lt;20",IF(D6&lt;50,"Não Satisfaz",IF(D6&lt;70,"Satisfaz",IF(D6&lt;90,"Satisfaz Bastante","Excelente"))))</f>
        <v>Satisfaz Bastante</v>
      </c>
      <c r="D6" s="38">
        <f>ROUND(E6,0)</f>
        <v>71</v>
      </c>
      <c r="E6" s="25">
        <f>SUM(F6:AD6)</f>
        <v>71</v>
      </c>
      <c r="F6" s="39">
        <v>5</v>
      </c>
      <c r="G6" s="39">
        <v>4</v>
      </c>
      <c r="H6" s="39">
        <v>2</v>
      </c>
      <c r="I6" s="39">
        <v>2</v>
      </c>
      <c r="J6" s="39">
        <v>2</v>
      </c>
      <c r="K6" s="39">
        <v>2</v>
      </c>
      <c r="L6" s="39">
        <v>2</v>
      </c>
      <c r="M6" s="39">
        <v>2</v>
      </c>
      <c r="N6" s="39">
        <v>2</v>
      </c>
      <c r="O6" s="39">
        <v>3</v>
      </c>
      <c r="P6" s="39">
        <v>3</v>
      </c>
      <c r="Q6" s="39">
        <v>3</v>
      </c>
      <c r="R6" s="39">
        <v>3</v>
      </c>
      <c r="S6" s="39">
        <v>3</v>
      </c>
      <c r="T6" s="39">
        <v>6</v>
      </c>
      <c r="U6" s="39">
        <v>3</v>
      </c>
      <c r="V6" s="39">
        <v>3</v>
      </c>
      <c r="W6" s="39">
        <v>2</v>
      </c>
      <c r="X6" s="39">
        <v>3</v>
      </c>
      <c r="Y6" s="39">
        <v>3</v>
      </c>
      <c r="Z6" s="39">
        <v>3</v>
      </c>
      <c r="AA6" s="39">
        <v>3</v>
      </c>
      <c r="AB6" s="39">
        <v>3</v>
      </c>
      <c r="AC6" s="39">
        <v>2</v>
      </c>
      <c r="AD6" s="39">
        <v>2</v>
      </c>
      <c r="AE6" s="58">
        <v>3</v>
      </c>
      <c r="AF6" s="58">
        <v>12</v>
      </c>
      <c r="AG6" s="58">
        <v>1</v>
      </c>
      <c r="AH6" s="40">
        <f>SUM(F6:AG6)</f>
        <v>87</v>
      </c>
      <c r="AI6" s="17"/>
    </row>
    <row r="7" spans="1:36" s="1" customFormat="1" x14ac:dyDescent="0.25">
      <c r="A7" s="30">
        <v>2</v>
      </c>
      <c r="B7" s="23"/>
      <c r="C7" s="24" t="str">
        <f t="shared" ref="C7:C35" si="0">IF(D7&lt;20,"Não Satisfaz&lt;20",IF(D7&lt;50,"Não Satisfaz",IF(D7&lt;70,"Satisfaz",IF(D7&lt;90,"Satisfaz Bastante","Excelente"))))</f>
        <v>Não Satisfaz&lt;20</v>
      </c>
      <c r="D7" s="25">
        <f t="shared" ref="D7:D35" si="1">ROUND(E7,0)</f>
        <v>15</v>
      </c>
      <c r="E7" s="25">
        <f>SUM(F7:AD7)</f>
        <v>15</v>
      </c>
      <c r="F7" s="26">
        <v>4</v>
      </c>
      <c r="G7" s="26">
        <v>2</v>
      </c>
      <c r="H7" s="26">
        <v>2</v>
      </c>
      <c r="I7" s="26">
        <v>1</v>
      </c>
      <c r="J7" s="26">
        <v>1</v>
      </c>
      <c r="K7" s="26">
        <v>1</v>
      </c>
      <c r="L7" s="26">
        <v>1</v>
      </c>
      <c r="M7" s="26">
        <v>1</v>
      </c>
      <c r="N7" s="26">
        <v>1</v>
      </c>
      <c r="O7" s="26">
        <v>1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59">
        <v>3</v>
      </c>
      <c r="AF7" s="59">
        <v>6</v>
      </c>
      <c r="AG7" s="59">
        <v>3</v>
      </c>
      <c r="AH7" s="40">
        <f t="shared" ref="AH7:AH35" si="2">SUM(F7:AG7)</f>
        <v>27</v>
      </c>
      <c r="AI7" s="17"/>
    </row>
    <row r="8" spans="1:36" s="1" customFormat="1" x14ac:dyDescent="0.25">
      <c r="A8" s="30">
        <v>3</v>
      </c>
      <c r="B8" s="23"/>
      <c r="C8" s="24" t="str">
        <f t="shared" si="0"/>
        <v>Não Satisfaz</v>
      </c>
      <c r="D8" s="25">
        <f t="shared" si="1"/>
        <v>23</v>
      </c>
      <c r="E8" s="25">
        <f>SUM(F8:AD8)</f>
        <v>23</v>
      </c>
      <c r="F8" s="26">
        <v>4</v>
      </c>
      <c r="G8" s="26">
        <v>2</v>
      </c>
      <c r="H8" s="26">
        <v>1</v>
      </c>
      <c r="I8" s="26">
        <v>2</v>
      </c>
      <c r="J8" s="26">
        <v>2</v>
      </c>
      <c r="K8" s="26">
        <v>2</v>
      </c>
      <c r="L8" s="26">
        <v>2</v>
      </c>
      <c r="M8" s="26">
        <v>1</v>
      </c>
      <c r="N8" s="26">
        <v>1</v>
      </c>
      <c r="O8" s="26">
        <v>1</v>
      </c>
      <c r="P8" s="26">
        <v>1</v>
      </c>
      <c r="Q8" s="26">
        <v>1</v>
      </c>
      <c r="R8" s="26">
        <v>1</v>
      </c>
      <c r="S8" s="26">
        <v>1</v>
      </c>
      <c r="T8" s="26">
        <v>1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59">
        <v>0</v>
      </c>
      <c r="AF8" s="59">
        <v>0</v>
      </c>
      <c r="AG8" s="59">
        <v>0</v>
      </c>
      <c r="AH8" s="40">
        <f t="shared" si="2"/>
        <v>23</v>
      </c>
      <c r="AI8" s="17"/>
    </row>
    <row r="9" spans="1:36" s="1" customFormat="1" x14ac:dyDescent="0.25">
      <c r="A9" s="30">
        <v>4</v>
      </c>
      <c r="B9" s="23"/>
      <c r="C9" s="24" t="str">
        <f t="shared" si="0"/>
        <v>Não Satisfaz&lt;20</v>
      </c>
      <c r="D9" s="25">
        <f t="shared" si="1"/>
        <v>0</v>
      </c>
      <c r="E9" s="25">
        <f>SUM(F9:AD9)</f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59">
        <v>0</v>
      </c>
      <c r="AF9" s="59">
        <v>0</v>
      </c>
      <c r="AG9" s="59">
        <v>0</v>
      </c>
      <c r="AH9" s="40">
        <f t="shared" si="2"/>
        <v>0</v>
      </c>
      <c r="AI9" s="17"/>
    </row>
    <row r="10" spans="1:36" s="1" customFormat="1" x14ac:dyDescent="0.25">
      <c r="A10" s="30">
        <v>5</v>
      </c>
      <c r="B10" s="23"/>
      <c r="C10" s="24" t="str">
        <f t="shared" si="0"/>
        <v>Não Satisfaz&lt;20</v>
      </c>
      <c r="D10" s="25">
        <f t="shared" si="1"/>
        <v>0</v>
      </c>
      <c r="E10" s="25">
        <f>SUM(F10:AD10)</f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59">
        <v>0</v>
      </c>
      <c r="AF10" s="59">
        <v>0</v>
      </c>
      <c r="AG10" s="59">
        <v>0</v>
      </c>
      <c r="AH10" s="40">
        <f t="shared" si="2"/>
        <v>0</v>
      </c>
      <c r="AI10" s="17"/>
    </row>
    <row r="11" spans="1:36" s="1" customFormat="1" x14ac:dyDescent="0.25">
      <c r="A11" s="30">
        <v>6</v>
      </c>
      <c r="B11" s="23"/>
      <c r="C11" s="24" t="str">
        <f t="shared" si="0"/>
        <v>Não Satisfaz&lt;20</v>
      </c>
      <c r="D11" s="25">
        <f t="shared" si="1"/>
        <v>0</v>
      </c>
      <c r="E11" s="25">
        <f>SUM(F11:AD11)</f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59">
        <v>0</v>
      </c>
      <c r="AF11" s="59">
        <v>0</v>
      </c>
      <c r="AG11" s="59">
        <v>0</v>
      </c>
      <c r="AH11" s="40">
        <f t="shared" si="2"/>
        <v>0</v>
      </c>
      <c r="AI11" s="17"/>
    </row>
    <row r="12" spans="1:36" s="1" customFormat="1" x14ac:dyDescent="0.25">
      <c r="A12" s="30">
        <v>7</v>
      </c>
      <c r="B12" s="23"/>
      <c r="C12" s="24" t="str">
        <f t="shared" si="0"/>
        <v>Não Satisfaz&lt;20</v>
      </c>
      <c r="D12" s="25">
        <f t="shared" si="1"/>
        <v>0</v>
      </c>
      <c r="E12" s="25">
        <f>SUM(F12:AD12)</f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59">
        <v>0</v>
      </c>
      <c r="AF12" s="59">
        <v>0</v>
      </c>
      <c r="AG12" s="59">
        <v>0</v>
      </c>
      <c r="AH12" s="40">
        <f t="shared" si="2"/>
        <v>0</v>
      </c>
      <c r="AI12" s="17"/>
    </row>
    <row r="13" spans="1:36" s="1" customFormat="1" ht="15" customHeight="1" x14ac:dyDescent="0.25">
      <c r="A13" s="30">
        <v>8</v>
      </c>
      <c r="B13" s="23"/>
      <c r="C13" s="24" t="str">
        <f t="shared" si="0"/>
        <v>Satisfaz</v>
      </c>
      <c r="D13" s="25">
        <f t="shared" si="1"/>
        <v>52</v>
      </c>
      <c r="E13" s="25">
        <f>SUM(F13:AD13)</f>
        <v>52</v>
      </c>
      <c r="F13" s="26">
        <v>5</v>
      </c>
      <c r="G13" s="26">
        <v>4</v>
      </c>
      <c r="H13" s="26">
        <v>2</v>
      </c>
      <c r="I13" s="26">
        <v>4</v>
      </c>
      <c r="J13" s="26">
        <v>4</v>
      </c>
      <c r="K13" s="26">
        <v>4</v>
      </c>
      <c r="L13" s="26">
        <v>2</v>
      </c>
      <c r="M13" s="26">
        <v>2</v>
      </c>
      <c r="N13" s="26">
        <v>2</v>
      </c>
      <c r="O13" s="26">
        <v>5</v>
      </c>
      <c r="P13" s="26">
        <v>5</v>
      </c>
      <c r="Q13" s="26">
        <v>2</v>
      </c>
      <c r="R13" s="26">
        <v>2</v>
      </c>
      <c r="S13" s="26">
        <v>2</v>
      </c>
      <c r="T13" s="26">
        <v>2</v>
      </c>
      <c r="U13" s="26">
        <v>2</v>
      </c>
      <c r="V13" s="26">
        <v>2</v>
      </c>
      <c r="W13" s="26">
        <v>1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59">
        <v>0</v>
      </c>
      <c r="AF13" s="59">
        <v>0</v>
      </c>
      <c r="AG13" s="59">
        <v>0</v>
      </c>
      <c r="AH13" s="40">
        <f t="shared" si="2"/>
        <v>52</v>
      </c>
      <c r="AI13" s="17"/>
    </row>
    <row r="14" spans="1:36" s="1" customFormat="1" x14ac:dyDescent="0.25">
      <c r="A14" s="30">
        <v>9</v>
      </c>
      <c r="B14" s="23"/>
      <c r="C14" s="24" t="str">
        <f t="shared" si="0"/>
        <v>Não Satisfaz&lt;20</v>
      </c>
      <c r="D14" s="25">
        <f t="shared" si="1"/>
        <v>0</v>
      </c>
      <c r="E14" s="25">
        <f>SUM(F14:AD14)</f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59">
        <v>0</v>
      </c>
      <c r="AF14" s="59">
        <v>0</v>
      </c>
      <c r="AG14" s="59">
        <v>0</v>
      </c>
      <c r="AH14" s="40">
        <f t="shared" si="2"/>
        <v>0</v>
      </c>
      <c r="AI14" s="17"/>
    </row>
    <row r="15" spans="1:36" s="1" customFormat="1" x14ac:dyDescent="0.25">
      <c r="A15" s="30">
        <v>10</v>
      </c>
      <c r="B15" s="23"/>
      <c r="C15" s="24" t="str">
        <f t="shared" si="0"/>
        <v>Não Satisfaz&lt;20</v>
      </c>
      <c r="D15" s="25">
        <f t="shared" si="1"/>
        <v>0</v>
      </c>
      <c r="E15" s="25">
        <f>SUM(F15:AD15)</f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59">
        <v>0</v>
      </c>
      <c r="AF15" s="59">
        <v>0</v>
      </c>
      <c r="AG15" s="59">
        <v>0</v>
      </c>
      <c r="AH15" s="40">
        <f t="shared" si="2"/>
        <v>0</v>
      </c>
      <c r="AI15" s="17"/>
    </row>
    <row r="16" spans="1:36" s="1" customFormat="1" x14ac:dyDescent="0.25">
      <c r="A16" s="30">
        <v>11</v>
      </c>
      <c r="B16" s="23"/>
      <c r="C16" s="24" t="str">
        <f t="shared" si="0"/>
        <v>Satisfaz Bastante</v>
      </c>
      <c r="D16" s="25">
        <f t="shared" si="1"/>
        <v>78</v>
      </c>
      <c r="E16" s="25">
        <f>SUM(F16:AD16)</f>
        <v>78</v>
      </c>
      <c r="F16" s="26">
        <v>6</v>
      </c>
      <c r="G16" s="26">
        <v>4</v>
      </c>
      <c r="H16" s="26">
        <v>2</v>
      </c>
      <c r="I16" s="26">
        <v>4</v>
      </c>
      <c r="J16" s="26">
        <v>4</v>
      </c>
      <c r="K16" s="26">
        <v>4</v>
      </c>
      <c r="L16" s="26">
        <v>2</v>
      </c>
      <c r="M16" s="26">
        <v>2</v>
      </c>
      <c r="N16" s="26">
        <v>2</v>
      </c>
      <c r="O16" s="26">
        <v>4</v>
      </c>
      <c r="P16" s="26">
        <v>4</v>
      </c>
      <c r="Q16" s="26">
        <v>3</v>
      </c>
      <c r="R16" s="26">
        <v>3</v>
      </c>
      <c r="S16" s="26">
        <v>3</v>
      </c>
      <c r="T16" s="26">
        <v>3</v>
      </c>
      <c r="U16" s="26">
        <v>3</v>
      </c>
      <c r="V16" s="26">
        <v>3</v>
      </c>
      <c r="W16" s="26">
        <v>2</v>
      </c>
      <c r="X16" s="26">
        <v>2</v>
      </c>
      <c r="Y16" s="26">
        <v>4</v>
      </c>
      <c r="Z16" s="26">
        <v>4</v>
      </c>
      <c r="AA16" s="26">
        <v>4</v>
      </c>
      <c r="AB16" s="26">
        <v>6</v>
      </c>
      <c r="AC16" s="26">
        <v>0</v>
      </c>
      <c r="AD16" s="26">
        <v>0</v>
      </c>
      <c r="AE16" s="59">
        <v>0</v>
      </c>
      <c r="AF16" s="59">
        <v>0</v>
      </c>
      <c r="AG16" s="59">
        <v>0</v>
      </c>
      <c r="AH16" s="40">
        <f t="shared" si="2"/>
        <v>78</v>
      </c>
      <c r="AI16" s="17"/>
    </row>
    <row r="17" spans="1:35" s="1" customFormat="1" x14ac:dyDescent="0.25">
      <c r="A17" s="30">
        <v>12</v>
      </c>
      <c r="B17" s="23"/>
      <c r="C17" s="24" t="str">
        <f t="shared" si="0"/>
        <v>Não Satisfaz&lt;20</v>
      </c>
      <c r="D17" s="25">
        <f t="shared" si="1"/>
        <v>0</v>
      </c>
      <c r="E17" s="25">
        <f>SUM(F17:AD17)</f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59">
        <v>0</v>
      </c>
      <c r="AF17" s="59">
        <v>0</v>
      </c>
      <c r="AG17" s="59">
        <v>0</v>
      </c>
      <c r="AH17" s="40">
        <f t="shared" si="2"/>
        <v>0</v>
      </c>
      <c r="AI17" s="17"/>
    </row>
    <row r="18" spans="1:35" s="1" customFormat="1" x14ac:dyDescent="0.25">
      <c r="A18" s="30">
        <v>13</v>
      </c>
      <c r="B18" s="23"/>
      <c r="C18" s="24" t="str">
        <f t="shared" si="0"/>
        <v>Não Satisfaz&lt;20</v>
      </c>
      <c r="D18" s="25">
        <f t="shared" si="1"/>
        <v>0</v>
      </c>
      <c r="E18" s="25">
        <f>SUM(F18:AD18)</f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59">
        <v>0</v>
      </c>
      <c r="AF18" s="59">
        <v>0</v>
      </c>
      <c r="AG18" s="59">
        <v>0</v>
      </c>
      <c r="AH18" s="40">
        <f t="shared" si="2"/>
        <v>0</v>
      </c>
      <c r="AI18" s="17"/>
    </row>
    <row r="19" spans="1:35" s="1" customFormat="1" x14ac:dyDescent="0.25">
      <c r="A19" s="30">
        <v>14</v>
      </c>
      <c r="B19" s="23"/>
      <c r="C19" s="24" t="str">
        <f t="shared" si="0"/>
        <v>Não Satisfaz&lt;20</v>
      </c>
      <c r="D19" s="25">
        <f t="shared" si="1"/>
        <v>0</v>
      </c>
      <c r="E19" s="25">
        <f>SUM(F19:AD19)</f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59">
        <v>0</v>
      </c>
      <c r="AF19" s="59">
        <v>0</v>
      </c>
      <c r="AG19" s="59">
        <v>0</v>
      </c>
      <c r="AH19" s="40">
        <f t="shared" si="2"/>
        <v>0</v>
      </c>
      <c r="AI19" s="17"/>
    </row>
    <row r="20" spans="1:35" s="1" customFormat="1" x14ac:dyDescent="0.25">
      <c r="A20" s="30">
        <v>15</v>
      </c>
      <c r="B20" s="23"/>
      <c r="C20" s="24" t="str">
        <f t="shared" si="0"/>
        <v>Não Satisfaz&lt;20</v>
      </c>
      <c r="D20" s="25">
        <f t="shared" si="1"/>
        <v>0</v>
      </c>
      <c r="E20" s="25">
        <f>SUM(F20:AD20)</f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59">
        <v>0</v>
      </c>
      <c r="AF20" s="59">
        <v>0</v>
      </c>
      <c r="AG20" s="59">
        <v>0</v>
      </c>
      <c r="AH20" s="40">
        <f t="shared" si="2"/>
        <v>0</v>
      </c>
      <c r="AI20" s="17"/>
    </row>
    <row r="21" spans="1:35" s="1" customFormat="1" x14ac:dyDescent="0.25">
      <c r="A21" s="30">
        <v>16</v>
      </c>
      <c r="B21" s="23"/>
      <c r="C21" s="24" t="str">
        <f t="shared" si="0"/>
        <v>Não Satisfaz&lt;20</v>
      </c>
      <c r="D21" s="25">
        <f t="shared" si="1"/>
        <v>0</v>
      </c>
      <c r="E21" s="25">
        <f>SUM(F21:AD21)</f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59">
        <v>0</v>
      </c>
      <c r="AF21" s="59">
        <v>0</v>
      </c>
      <c r="AG21" s="59">
        <v>0</v>
      </c>
      <c r="AH21" s="40">
        <f t="shared" si="2"/>
        <v>0</v>
      </c>
      <c r="AI21" s="17"/>
    </row>
    <row r="22" spans="1:35" x14ac:dyDescent="0.25">
      <c r="A22" s="30">
        <v>17</v>
      </c>
      <c r="B22" s="23"/>
      <c r="C22" s="24" t="str">
        <f t="shared" si="0"/>
        <v>Não Satisfaz&lt;20</v>
      </c>
      <c r="D22" s="25">
        <f t="shared" si="1"/>
        <v>0</v>
      </c>
      <c r="E22" s="25">
        <f>SUM(F22:AD22)</f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59">
        <v>0</v>
      </c>
      <c r="AF22" s="59">
        <v>0</v>
      </c>
      <c r="AG22" s="59">
        <v>0</v>
      </c>
      <c r="AH22" s="40">
        <f t="shared" si="2"/>
        <v>0</v>
      </c>
      <c r="AI22" s="17"/>
    </row>
    <row r="23" spans="1:35" x14ac:dyDescent="0.25">
      <c r="A23" s="30">
        <v>18</v>
      </c>
      <c r="B23" s="23"/>
      <c r="C23" s="24" t="str">
        <f t="shared" si="0"/>
        <v>Não Satisfaz&lt;20</v>
      </c>
      <c r="D23" s="25">
        <f t="shared" si="1"/>
        <v>0</v>
      </c>
      <c r="E23" s="25">
        <f>SUM(F23:AD23)</f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59">
        <v>0</v>
      </c>
      <c r="AF23" s="59">
        <v>0</v>
      </c>
      <c r="AG23" s="59">
        <v>0</v>
      </c>
      <c r="AH23" s="40">
        <f t="shared" si="2"/>
        <v>0</v>
      </c>
      <c r="AI23" s="17"/>
    </row>
    <row r="24" spans="1:35" x14ac:dyDescent="0.25">
      <c r="A24" s="30">
        <v>19</v>
      </c>
      <c r="B24" s="23"/>
      <c r="C24" s="24" t="str">
        <f t="shared" si="0"/>
        <v>Não Satisfaz&lt;20</v>
      </c>
      <c r="D24" s="25">
        <f t="shared" si="1"/>
        <v>0</v>
      </c>
      <c r="E24" s="25">
        <f>SUM(F24:AD24)</f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59">
        <v>0</v>
      </c>
      <c r="AF24" s="59">
        <v>0</v>
      </c>
      <c r="AG24" s="59">
        <v>0</v>
      </c>
      <c r="AH24" s="40">
        <f t="shared" si="2"/>
        <v>0</v>
      </c>
      <c r="AI24" s="17"/>
    </row>
    <row r="25" spans="1:35" x14ac:dyDescent="0.25">
      <c r="A25" s="30">
        <v>20</v>
      </c>
      <c r="B25" s="23"/>
      <c r="C25" s="24" t="str">
        <f t="shared" si="0"/>
        <v>Não Satisfaz&lt;20</v>
      </c>
      <c r="D25" s="25">
        <f t="shared" si="1"/>
        <v>0</v>
      </c>
      <c r="E25" s="25">
        <f>SUM(F25:AD25)</f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59">
        <v>0</v>
      </c>
      <c r="AF25" s="59">
        <v>0</v>
      </c>
      <c r="AG25" s="59">
        <v>0</v>
      </c>
      <c r="AH25" s="40">
        <f t="shared" si="2"/>
        <v>0</v>
      </c>
      <c r="AI25" s="17"/>
    </row>
    <row r="26" spans="1:35" x14ac:dyDescent="0.25">
      <c r="A26" s="30">
        <v>21</v>
      </c>
      <c r="B26" s="23"/>
      <c r="C26" s="24" t="str">
        <f t="shared" si="0"/>
        <v>Não Satisfaz&lt;20</v>
      </c>
      <c r="D26" s="25">
        <f t="shared" si="1"/>
        <v>0</v>
      </c>
      <c r="E26" s="25">
        <f>SUM(F26:AD26)</f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59">
        <v>0</v>
      </c>
      <c r="AF26" s="59">
        <v>0</v>
      </c>
      <c r="AG26" s="59">
        <v>0</v>
      </c>
      <c r="AH26" s="40">
        <f t="shared" si="2"/>
        <v>0</v>
      </c>
      <c r="AI26" s="17"/>
    </row>
    <row r="27" spans="1:35" s="1" customFormat="1" x14ac:dyDescent="0.25">
      <c r="A27" s="30">
        <v>22</v>
      </c>
      <c r="B27" s="23"/>
      <c r="C27" s="24" t="str">
        <f t="shared" si="0"/>
        <v>Não Satisfaz&lt;20</v>
      </c>
      <c r="D27" s="25">
        <f t="shared" si="1"/>
        <v>0</v>
      </c>
      <c r="E27" s="25">
        <f>SUM(F27:AD27)</f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59">
        <v>0</v>
      </c>
      <c r="AF27" s="59">
        <v>0</v>
      </c>
      <c r="AG27" s="59">
        <v>0</v>
      </c>
      <c r="AH27" s="40">
        <f t="shared" si="2"/>
        <v>0</v>
      </c>
      <c r="AI27" s="17"/>
    </row>
    <row r="28" spans="1:35" s="1" customFormat="1" x14ac:dyDescent="0.25">
      <c r="A28" s="30">
        <v>23</v>
      </c>
      <c r="B28" s="23"/>
      <c r="C28" s="24" t="str">
        <f t="shared" si="0"/>
        <v>Não Satisfaz&lt;20</v>
      </c>
      <c r="D28" s="25">
        <f t="shared" si="1"/>
        <v>0</v>
      </c>
      <c r="E28" s="25">
        <f>SUM(F28:AD28)</f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59">
        <v>0</v>
      </c>
      <c r="AF28" s="59">
        <v>0</v>
      </c>
      <c r="AG28" s="59">
        <v>0</v>
      </c>
      <c r="AH28" s="40">
        <f t="shared" si="2"/>
        <v>0</v>
      </c>
      <c r="AI28" s="17"/>
    </row>
    <row r="29" spans="1:35" s="1" customFormat="1" x14ac:dyDescent="0.25">
      <c r="A29" s="30">
        <v>24</v>
      </c>
      <c r="B29" s="23"/>
      <c r="C29" s="24" t="str">
        <f t="shared" si="0"/>
        <v>Não Satisfaz&lt;20</v>
      </c>
      <c r="D29" s="25">
        <f t="shared" si="1"/>
        <v>0</v>
      </c>
      <c r="E29" s="25">
        <f>SUM(F29:AD29)</f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59">
        <v>0</v>
      </c>
      <c r="AF29" s="59">
        <v>0</v>
      </c>
      <c r="AG29" s="59">
        <v>0</v>
      </c>
      <c r="AH29" s="40">
        <f t="shared" si="2"/>
        <v>0</v>
      </c>
      <c r="AI29" s="17"/>
    </row>
    <row r="30" spans="1:35" s="1" customFormat="1" x14ac:dyDescent="0.25">
      <c r="A30" s="30">
        <v>25</v>
      </c>
      <c r="B30" s="23"/>
      <c r="C30" s="24" t="str">
        <f t="shared" si="0"/>
        <v>Não Satisfaz&lt;20</v>
      </c>
      <c r="D30" s="25">
        <f t="shared" si="1"/>
        <v>0</v>
      </c>
      <c r="E30" s="25">
        <f>SUM(F30:AD30)</f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59">
        <v>0</v>
      </c>
      <c r="AF30" s="59">
        <v>0</v>
      </c>
      <c r="AG30" s="59">
        <v>0</v>
      </c>
      <c r="AH30" s="40">
        <f t="shared" si="2"/>
        <v>0</v>
      </c>
      <c r="AI30" s="17"/>
    </row>
    <row r="31" spans="1:35" s="1" customFormat="1" x14ac:dyDescent="0.25">
      <c r="A31" s="30">
        <v>26</v>
      </c>
      <c r="B31" s="23"/>
      <c r="C31" s="24" t="str">
        <f t="shared" si="0"/>
        <v>Não Satisfaz&lt;20</v>
      </c>
      <c r="D31" s="25">
        <f t="shared" si="1"/>
        <v>0</v>
      </c>
      <c r="E31" s="25">
        <f>SUM(F31:AD31)</f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59">
        <v>0</v>
      </c>
      <c r="AF31" s="59">
        <v>0</v>
      </c>
      <c r="AG31" s="59">
        <v>0</v>
      </c>
      <c r="AH31" s="40">
        <f t="shared" si="2"/>
        <v>0</v>
      </c>
      <c r="AI31" s="17"/>
    </row>
    <row r="32" spans="1:35" s="1" customFormat="1" x14ac:dyDescent="0.25">
      <c r="A32" s="30">
        <v>27</v>
      </c>
      <c r="B32" s="23"/>
      <c r="C32" s="24" t="str">
        <f t="shared" si="0"/>
        <v>Não Satisfaz&lt;20</v>
      </c>
      <c r="D32" s="25">
        <f t="shared" si="1"/>
        <v>0</v>
      </c>
      <c r="E32" s="25">
        <f>SUM(F32:AD32)</f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59">
        <v>0</v>
      </c>
      <c r="AF32" s="59">
        <v>0</v>
      </c>
      <c r="AG32" s="59">
        <v>0</v>
      </c>
      <c r="AH32" s="40">
        <f t="shared" si="2"/>
        <v>0</v>
      </c>
      <c r="AI32" s="17"/>
    </row>
    <row r="33" spans="1:36" s="1" customFormat="1" x14ac:dyDescent="0.25">
      <c r="A33" s="30">
        <v>28</v>
      </c>
      <c r="B33" s="23"/>
      <c r="C33" s="24" t="str">
        <f t="shared" si="0"/>
        <v>Não Satisfaz&lt;20</v>
      </c>
      <c r="D33" s="25">
        <f t="shared" si="1"/>
        <v>0</v>
      </c>
      <c r="E33" s="25">
        <f>SUM(F33:AD33)</f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59">
        <v>0</v>
      </c>
      <c r="AF33" s="59">
        <v>0</v>
      </c>
      <c r="AG33" s="59">
        <v>0</v>
      </c>
      <c r="AH33" s="40">
        <f t="shared" si="2"/>
        <v>0</v>
      </c>
      <c r="AI33" s="17"/>
    </row>
    <row r="34" spans="1:36" s="1" customFormat="1" x14ac:dyDescent="0.25">
      <c r="A34" s="30">
        <v>29</v>
      </c>
      <c r="B34" s="23"/>
      <c r="C34" s="24" t="str">
        <f t="shared" si="0"/>
        <v>Não Satisfaz&lt;20</v>
      </c>
      <c r="D34" s="25">
        <f t="shared" ref="D34" si="3">ROUND(E34,0)</f>
        <v>0</v>
      </c>
      <c r="E34" s="25">
        <f>SUM(F34:AD34)</f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59">
        <v>0</v>
      </c>
      <c r="AF34" s="59">
        <v>0</v>
      </c>
      <c r="AG34" s="59">
        <v>0</v>
      </c>
      <c r="AH34" s="40">
        <f t="shared" si="2"/>
        <v>0</v>
      </c>
      <c r="AI34" s="17"/>
    </row>
    <row r="35" spans="1:36" s="1" customFormat="1" ht="15.75" customHeight="1" thickBot="1" x14ac:dyDescent="0.3">
      <c r="A35" s="31">
        <v>30</v>
      </c>
      <c r="B35" s="32"/>
      <c r="C35" s="33" t="str">
        <f t="shared" si="0"/>
        <v>Não Satisfaz&lt;20</v>
      </c>
      <c r="D35" s="34">
        <f t="shared" si="1"/>
        <v>0</v>
      </c>
      <c r="E35" s="34">
        <f>SUM(F35:AD35)</f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60">
        <v>0</v>
      </c>
      <c r="AF35" s="60">
        <v>0</v>
      </c>
      <c r="AG35" s="60">
        <v>0</v>
      </c>
      <c r="AH35" s="61">
        <f t="shared" si="2"/>
        <v>0</v>
      </c>
      <c r="AI35" s="17"/>
    </row>
    <row r="36" spans="1:36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</row>
    <row r="40" spans="1:36" ht="24.75" x14ac:dyDescent="0.25">
      <c r="D40" s="51" t="s">
        <v>32</v>
      </c>
      <c r="I40"/>
      <c r="J40"/>
    </row>
    <row r="41" spans="1:36" x14ac:dyDescent="0.25">
      <c r="D41" s="9">
        <v>1</v>
      </c>
      <c r="E41" s="9">
        <v>2</v>
      </c>
      <c r="F41" s="6">
        <v>3</v>
      </c>
      <c r="G41" s="6">
        <v>4</v>
      </c>
      <c r="H41" s="6">
        <v>5</v>
      </c>
      <c r="I41" s="11" t="s">
        <v>3</v>
      </c>
      <c r="J41" s="9" t="s">
        <v>4</v>
      </c>
      <c r="K41" s="3" t="s">
        <v>2</v>
      </c>
    </row>
    <row r="42" spans="1:36" x14ac:dyDescent="0.25">
      <c r="D42" s="9">
        <f>COUNTIF(C6:C35,"Não Satisfaz&lt;20")</f>
        <v>26</v>
      </c>
      <c r="E42" s="9">
        <f>COUNTIF(C6:C35,"Não Satisfaz")</f>
        <v>1</v>
      </c>
      <c r="F42" s="6">
        <f>COUNTIF(C6:C35,"Satisfaz")</f>
        <v>1</v>
      </c>
      <c r="G42" s="6">
        <f>COUNTIF(C6:C35,"Satisfaz Bastante")</f>
        <v>2</v>
      </c>
      <c r="H42" s="6">
        <f>COUNTIF(C6:C35,"Excelente")</f>
        <v>0</v>
      </c>
      <c r="I42" s="11">
        <f>SUM(F42:H42)</f>
        <v>3</v>
      </c>
      <c r="J42" s="9">
        <f>SUM(D42:E42)</f>
        <v>27</v>
      </c>
      <c r="K42" s="3">
        <f>SUM(I42:J42)</f>
        <v>30</v>
      </c>
    </row>
    <row r="43" spans="1:36" x14ac:dyDescent="0.25">
      <c r="D43" s="10">
        <f t="shared" ref="D43:K43" si="4">D42/$K$42</f>
        <v>0.8666666666666667</v>
      </c>
      <c r="E43" s="10">
        <f t="shared" si="4"/>
        <v>3.3333333333333333E-2</v>
      </c>
      <c r="F43" s="13">
        <f t="shared" si="4"/>
        <v>3.3333333333333333E-2</v>
      </c>
      <c r="G43" s="13">
        <f t="shared" si="4"/>
        <v>6.6666666666666666E-2</v>
      </c>
      <c r="H43" s="13">
        <f t="shared" si="4"/>
        <v>0</v>
      </c>
      <c r="I43" s="12">
        <f t="shared" si="4"/>
        <v>0.1</v>
      </c>
      <c r="J43" s="10">
        <f t="shared" si="4"/>
        <v>0.9</v>
      </c>
      <c r="K43" s="7">
        <f t="shared" si="4"/>
        <v>1</v>
      </c>
    </row>
    <row r="44" spans="1:36" x14ac:dyDescent="0.25">
      <c r="E44" s="4"/>
      <c r="F44" s="4"/>
      <c r="G44" s="54">
        <f>SUM(G43:H43)</f>
        <v>6.6666666666666666E-2</v>
      </c>
      <c r="H44" s="55"/>
      <c r="I44" s="8"/>
      <c r="J44" s="8"/>
      <c r="K44" s="8"/>
    </row>
    <row r="45" spans="1:36" x14ac:dyDescent="0.25">
      <c r="G45" s="53" t="s">
        <v>5</v>
      </c>
      <c r="H45" s="53"/>
    </row>
    <row r="46" spans="1:36" x14ac:dyDescent="0.25">
      <c r="D46" s="14" t="s">
        <v>6</v>
      </c>
      <c r="E46" s="14" t="s">
        <v>7</v>
      </c>
      <c r="F46" s="14" t="s">
        <v>8</v>
      </c>
    </row>
    <row r="47" spans="1:36" x14ac:dyDescent="0.25">
      <c r="D47" s="19">
        <f>AVERAGE(E6:E35)</f>
        <v>7.9666666666666668</v>
      </c>
      <c r="E47" s="18">
        <f>STDEV(E6:E35)</f>
        <v>20.909465491170184</v>
      </c>
      <c r="F47" s="18">
        <f>E47/D47</f>
        <v>2.6246190993100651</v>
      </c>
    </row>
    <row r="48" spans="1:36" x14ac:dyDescent="0.25">
      <c r="D48" s="2"/>
    </row>
    <row r="49" spans="3:4" x14ac:dyDescent="0.25">
      <c r="C49" s="15" t="s">
        <v>13</v>
      </c>
    </row>
    <row r="50" spans="3:4" x14ac:dyDescent="0.25">
      <c r="C50" s="5" t="s">
        <v>9</v>
      </c>
      <c r="D50" s="12">
        <f>I43</f>
        <v>0.1</v>
      </c>
    </row>
    <row r="51" spans="3:4" x14ac:dyDescent="0.25">
      <c r="C51" s="5" t="s">
        <v>10</v>
      </c>
      <c r="D51" s="19">
        <f>D47</f>
        <v>7.9666666666666668</v>
      </c>
    </row>
    <row r="52" spans="3:4" x14ac:dyDescent="0.25">
      <c r="C52" s="5" t="s">
        <v>14</v>
      </c>
      <c r="D52" s="20">
        <f>E47</f>
        <v>20.909465491170184</v>
      </c>
    </row>
    <row r="53" spans="3:4" x14ac:dyDescent="0.25">
      <c r="C53" s="5" t="s">
        <v>12</v>
      </c>
      <c r="D53" s="16">
        <f>G44</f>
        <v>6.6666666666666666E-2</v>
      </c>
    </row>
    <row r="54" spans="3:4" x14ac:dyDescent="0.25">
      <c r="C54" s="5" t="s">
        <v>11</v>
      </c>
      <c r="D54" s="10">
        <f>D43</f>
        <v>0.8666666666666667</v>
      </c>
    </row>
  </sheetData>
  <mergeCells count="2">
    <mergeCell ref="G45:H45"/>
    <mergeCell ref="G44:H44"/>
  </mergeCells>
  <conditionalFormatting sqref="AJ3:AJ4 AH3:AH4 C6:D8 A3:C5 D3 D5 F5:N5 E5:E33 AH6:AI35 E6:AG6 C7:AH35">
    <cfRule type="cellIs" dxfId="1" priority="12" stopIfTrue="1" operator="equal">
      <formula>"Não Satisfaz"</formula>
    </cfRule>
    <cfRule type="cellIs" dxfId="0" priority="13" stopIfTrue="1" operator="equal">
      <formula>"Fraco"</formula>
    </cfRule>
  </conditionalFormatting>
  <conditionalFormatting sqref="C6:C35">
    <cfRule type="cellIs" dxfId="5" priority="112" operator="equal">
      <formula>"Excelente"</formula>
    </cfRule>
    <cfRule type="cellIs" dxfId="4" priority="113" operator="equal">
      <formula>"Satisfaz Bastante"</formula>
    </cfRule>
    <cfRule type="cellIs" dxfId="3" priority="114" operator="equal">
      <formula>"Satisfaz"</formula>
    </cfRule>
    <cfRule type="cellIs" dxfId="2" priority="115" operator="equal">
      <formula>"Não Satisfaz"</formula>
    </cfRule>
    <cfRule type="dataBar" priority="116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teste_1_8_2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CienTIC</dc:creator>
  <cp:lastModifiedBy>Sara Batista Moutinho</cp:lastModifiedBy>
  <dcterms:created xsi:type="dcterms:W3CDTF">2014-10-17T09:31:54Z</dcterms:created>
  <dcterms:modified xsi:type="dcterms:W3CDTF">2019-05-03T14:12:14Z</dcterms:modified>
</cp:coreProperties>
</file>