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filterPrivacy="1" showInkAnnotation="0" codeName="ThisWorkbook"/>
  <xr:revisionPtr revIDLastSave="3" documentId="11_663815953B40C4DCFB423C8BB5E4BB201EFF5052" xr6:coauthVersionLast="46" xr6:coauthVersionMax="46" xr10:uidLastSave="{A432FA38-A5C5-45A0-A53D-744A059C981D}"/>
  <bookViews>
    <workbookView xWindow="-120" yWindow="-120" windowWidth="25440" windowHeight="15390" xr2:uid="{00000000-000D-0000-FFFF-FFFF00000000}"/>
  </bookViews>
  <sheets>
    <sheet name="Grelha" sheetId="3" r:id="rId1"/>
    <sheet name="Resultados" sheetId="4" r:id="rId2"/>
    <sheet name="Análise" sheetId="5" r:id="rId3"/>
  </sheets>
  <definedNames>
    <definedName name="_xlnm.Print_Area" localSheetId="0">Grelha!$B$7:$AM$50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54" i="3" l="1"/>
  <c r="AD20" i="5" s="1"/>
  <c r="AE54" i="3"/>
  <c r="AC20" i="5" s="1"/>
  <c r="AD54" i="3"/>
  <c r="AB20" i="5" s="1"/>
  <c r="AC54" i="3"/>
  <c r="AA20" i="5" s="1"/>
  <c r="AB54" i="3"/>
  <c r="Z20" i="5" s="1"/>
  <c r="AA54" i="3"/>
  <c r="Y20" i="5" s="1"/>
  <c r="Z54" i="3"/>
  <c r="X20" i="5" s="1"/>
  <c r="Y54" i="3"/>
  <c r="W20" i="5" s="1"/>
  <c r="X54" i="3"/>
  <c r="V20" i="5" s="1"/>
  <c r="W54" i="3"/>
  <c r="V54" i="3"/>
  <c r="AF52" i="3"/>
  <c r="AD18" i="5" s="1"/>
  <c r="AE52" i="3"/>
  <c r="AC18" i="5" s="1"/>
  <c r="AD52" i="3"/>
  <c r="AB18" i="5" s="1"/>
  <c r="AC52" i="3"/>
  <c r="AA18" i="5" s="1"/>
  <c r="AB52" i="3"/>
  <c r="Z18" i="5" s="1"/>
  <c r="AA52" i="3"/>
  <c r="Y18" i="5" s="1"/>
  <c r="Z52" i="3"/>
  <c r="X18" i="5" s="1"/>
  <c r="Y52" i="3"/>
  <c r="W18" i="5" s="1"/>
  <c r="X52" i="3"/>
  <c r="V18" i="5" s="1"/>
  <c r="W52" i="3"/>
  <c r="V52" i="3"/>
  <c r="V17" i="5" l="1"/>
  <c r="AF20" i="5"/>
  <c r="U20" i="5"/>
  <c r="T20" i="5"/>
  <c r="AF19" i="5"/>
  <c r="AF18" i="5"/>
  <c r="U18" i="5"/>
  <c r="T18" i="5"/>
  <c r="AF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N54" i="3"/>
  <c r="L20" i="5" s="1"/>
  <c r="M54" i="3"/>
  <c r="K20" i="5" s="1"/>
  <c r="L54" i="3"/>
  <c r="J20" i="5" s="1"/>
  <c r="K54" i="3"/>
  <c r="I20" i="5" s="1"/>
  <c r="J54" i="3"/>
  <c r="H20" i="5" s="1"/>
  <c r="I54" i="3"/>
  <c r="G20" i="5" s="1"/>
  <c r="H54" i="3"/>
  <c r="F20" i="5" s="1"/>
  <c r="G54" i="3"/>
  <c r="E20" i="5" s="1"/>
  <c r="F54" i="3"/>
  <c r="D20" i="5" s="1"/>
  <c r="E54" i="3"/>
  <c r="N52" i="3"/>
  <c r="L18" i="5" s="1"/>
  <c r="M52" i="3"/>
  <c r="K18" i="5" s="1"/>
  <c r="L52" i="3"/>
  <c r="J18" i="5" s="1"/>
  <c r="K52" i="3"/>
  <c r="I18" i="5" s="1"/>
  <c r="J52" i="3"/>
  <c r="H18" i="5" s="1"/>
  <c r="I52" i="3"/>
  <c r="G18" i="5" s="1"/>
  <c r="H52" i="3"/>
  <c r="F18" i="5" s="1"/>
  <c r="G52" i="3"/>
  <c r="E18" i="5" s="1"/>
  <c r="F52" i="3"/>
  <c r="D18" i="5" s="1"/>
  <c r="E52" i="3"/>
  <c r="W17" i="5" l="1"/>
  <c r="O52" i="3"/>
  <c r="M18" i="5" s="1"/>
  <c r="P52" i="3"/>
  <c r="N18" i="5" s="1"/>
  <c r="Q52" i="3"/>
  <c r="O18" i="5" s="1"/>
  <c r="R52" i="3"/>
  <c r="P18" i="5" s="1"/>
  <c r="S52" i="3"/>
  <c r="Q18" i="5" s="1"/>
  <c r="T52" i="3"/>
  <c r="R18" i="5" s="1"/>
  <c r="U52" i="3"/>
  <c r="S18" i="5" s="1"/>
  <c r="O54" i="3"/>
  <c r="M20" i="5" s="1"/>
  <c r="P54" i="3"/>
  <c r="N20" i="5" s="1"/>
  <c r="Q54" i="3"/>
  <c r="O20" i="5" s="1"/>
  <c r="R54" i="3"/>
  <c r="P20" i="5" s="1"/>
  <c r="S54" i="3"/>
  <c r="Q20" i="5" s="1"/>
  <c r="T54" i="3"/>
  <c r="R20" i="5" s="1"/>
  <c r="U54" i="3"/>
  <c r="S20" i="5" s="1"/>
  <c r="AH9" i="3"/>
  <c r="X17" i="5" l="1"/>
  <c r="AN13" i="3"/>
  <c r="AN12" i="3"/>
  <c r="AN11" i="3"/>
  <c r="AH11" i="3" s="1"/>
  <c r="AN10" i="3"/>
  <c r="C18" i="5"/>
  <c r="AN14" i="3"/>
  <c r="AN49" i="3"/>
  <c r="AL49" i="3" s="1"/>
  <c r="AM49" i="3"/>
  <c r="AN48" i="3"/>
  <c r="AH48" i="3" s="1"/>
  <c r="AM48" i="3"/>
  <c r="AN47" i="3"/>
  <c r="AJ47" i="3" s="1"/>
  <c r="AM47" i="3"/>
  <c r="AN46" i="3"/>
  <c r="AL46" i="3" s="1"/>
  <c r="AM46" i="3"/>
  <c r="AN45" i="3"/>
  <c r="AL45" i="3" s="1"/>
  <c r="AM45" i="3"/>
  <c r="AN44" i="3"/>
  <c r="AL44" i="3" s="1"/>
  <c r="AM44" i="3"/>
  <c r="AN43" i="3"/>
  <c r="AH43" i="3" s="1"/>
  <c r="AM43" i="3"/>
  <c r="AN42" i="3"/>
  <c r="AJ42" i="3" s="1"/>
  <c r="AM42" i="3"/>
  <c r="AN41" i="3"/>
  <c r="AL41" i="3" s="1"/>
  <c r="AM41" i="3"/>
  <c r="AN40" i="3"/>
  <c r="AL40" i="3" s="1"/>
  <c r="AM40" i="3"/>
  <c r="AN39" i="3"/>
  <c r="AL39" i="3" s="1"/>
  <c r="AM39" i="3"/>
  <c r="AN38" i="3"/>
  <c r="AL38" i="3" s="1"/>
  <c r="AM38" i="3"/>
  <c r="AN37" i="3"/>
  <c r="AL37" i="3" s="1"/>
  <c r="AM37" i="3"/>
  <c r="AN36" i="3"/>
  <c r="AH36" i="3" s="1"/>
  <c r="AM36" i="3"/>
  <c r="AN35" i="3"/>
  <c r="AL35" i="3" s="1"/>
  <c r="AM35" i="3"/>
  <c r="AN34" i="3"/>
  <c r="AJ34" i="3" s="1"/>
  <c r="AM34" i="3"/>
  <c r="AN33" i="3"/>
  <c r="AL33" i="3" s="1"/>
  <c r="AM33" i="3"/>
  <c r="AN32" i="3"/>
  <c r="AH32" i="3" s="1"/>
  <c r="AM32" i="3"/>
  <c r="AN31" i="3"/>
  <c r="AL31" i="3" s="1"/>
  <c r="AM31" i="3"/>
  <c r="AN30" i="3"/>
  <c r="AL30" i="3" s="1"/>
  <c r="AM30" i="3"/>
  <c r="AN29" i="3"/>
  <c r="AL29" i="3" s="1"/>
  <c r="AM29" i="3"/>
  <c r="AN28" i="3"/>
  <c r="AH28" i="3" s="1"/>
  <c r="AM28" i="3"/>
  <c r="AN27" i="3"/>
  <c r="AH27" i="3" s="1"/>
  <c r="AM27" i="3"/>
  <c r="AN26" i="3"/>
  <c r="AJ26" i="3" s="1"/>
  <c r="AM26" i="3"/>
  <c r="AN25" i="3"/>
  <c r="AL25" i="3" s="1"/>
  <c r="AM25" i="3"/>
  <c r="AN24" i="3"/>
  <c r="AL24" i="3" s="1"/>
  <c r="AM24" i="3"/>
  <c r="AN23" i="3"/>
  <c r="AJ23" i="3" s="1"/>
  <c r="AM23" i="3"/>
  <c r="AN22" i="3"/>
  <c r="AL22" i="3" s="1"/>
  <c r="AM22" i="3"/>
  <c r="AN21" i="3"/>
  <c r="AL21" i="3" s="1"/>
  <c r="AM21" i="3"/>
  <c r="AN20" i="3"/>
  <c r="AL20" i="3" s="1"/>
  <c r="AM20" i="3"/>
  <c r="AN19" i="3"/>
  <c r="AH19" i="3" s="1"/>
  <c r="AJ19" i="3" s="1"/>
  <c r="AM19" i="3"/>
  <c r="AN18" i="3"/>
  <c r="AL18" i="3" s="1"/>
  <c r="AM18" i="3"/>
  <c r="AN17" i="3"/>
  <c r="AL17" i="3" s="1"/>
  <c r="AM17" i="3"/>
  <c r="AN16" i="3"/>
  <c r="AH16" i="3" s="1"/>
  <c r="AJ16" i="3" s="1"/>
  <c r="AM16" i="3"/>
  <c r="AN15" i="3"/>
  <c r="AH15" i="3" s="1"/>
  <c r="AJ15" i="3" s="1"/>
  <c r="AM15" i="3"/>
  <c r="AM14" i="3"/>
  <c r="AM13" i="3"/>
  <c r="AM12" i="3"/>
  <c r="AM11" i="3"/>
  <c r="AH20" i="5"/>
  <c r="AG20" i="5"/>
  <c r="AH19" i="5"/>
  <c r="AG19" i="5"/>
  <c r="AH18" i="5"/>
  <c r="AG18" i="5"/>
  <c r="C17" i="5"/>
  <c r="AM10" i="3"/>
  <c r="B11" i="3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AH10" i="3" l="1"/>
  <c r="AJ10" i="3" s="1"/>
  <c r="AL10" i="3" s="1"/>
  <c r="Y17" i="5"/>
  <c r="AJ25" i="3"/>
  <c r="AJ29" i="3"/>
  <c r="AJ33" i="3"/>
  <c r="AJ37" i="3"/>
  <c r="AJ41" i="3"/>
  <c r="AJ45" i="3"/>
  <c r="AJ49" i="3"/>
  <c r="AH30" i="3"/>
  <c r="AH38" i="3"/>
  <c r="AH46" i="3"/>
  <c r="AJ24" i="3"/>
  <c r="AJ28" i="3"/>
  <c r="AJ32" i="3"/>
  <c r="AJ36" i="3"/>
  <c r="AJ40" i="3"/>
  <c r="AJ44" i="3"/>
  <c r="AJ48" i="3"/>
  <c r="AJ43" i="3"/>
  <c r="AH25" i="3"/>
  <c r="AH29" i="3"/>
  <c r="AH33" i="3"/>
  <c r="AH37" i="3"/>
  <c r="AH41" i="3"/>
  <c r="AH45" i="3"/>
  <c r="AH49" i="3"/>
  <c r="AJ27" i="3"/>
  <c r="AJ39" i="3"/>
  <c r="AL23" i="3"/>
  <c r="AL47" i="3"/>
  <c r="AL32" i="3"/>
  <c r="AL26" i="3"/>
  <c r="AL34" i="3"/>
  <c r="AL42" i="3"/>
  <c r="AL27" i="3"/>
  <c r="AL28" i="3"/>
  <c r="AL48" i="3"/>
  <c r="AL43" i="3"/>
  <c r="AL36" i="3"/>
  <c r="AH40" i="3"/>
  <c r="AH44" i="3"/>
  <c r="AH26" i="3"/>
  <c r="AH34" i="3"/>
  <c r="AH42" i="3"/>
  <c r="AH23" i="3"/>
  <c r="AH31" i="3"/>
  <c r="AH35" i="3"/>
  <c r="AH39" i="3"/>
  <c r="AH47" i="3"/>
  <c r="AJ31" i="3"/>
  <c r="AJ30" i="3"/>
  <c r="AJ38" i="3"/>
  <c r="AJ46" i="3"/>
  <c r="AJ35" i="3"/>
  <c r="AH24" i="3"/>
  <c r="AL19" i="3"/>
  <c r="AL16" i="3"/>
  <c r="AL15" i="3"/>
  <c r="AH12" i="3"/>
  <c r="AJ12" i="3" s="1"/>
  <c r="AL12" i="3" s="1"/>
  <c r="AJ11" i="3"/>
  <c r="AL11" i="3" s="1"/>
  <c r="AH17" i="3"/>
  <c r="AJ17" i="3"/>
  <c r="AH21" i="3"/>
  <c r="AJ21" i="3"/>
  <c r="AH14" i="3"/>
  <c r="AJ14" i="3" s="1"/>
  <c r="AL14" i="3" s="1"/>
  <c r="AH18" i="3"/>
  <c r="AJ18" i="3" s="1"/>
  <c r="AJ20" i="3"/>
  <c r="AH20" i="3"/>
  <c r="AH22" i="3"/>
  <c r="AJ22" i="3"/>
  <c r="AH13" i="3"/>
  <c r="AJ13" i="3" s="1"/>
  <c r="AL13" i="3" s="1"/>
  <c r="C52" i="3"/>
  <c r="Z17" i="5" l="1"/>
  <c r="AC53" i="3"/>
  <c r="AA19" i="5" s="1"/>
  <c r="Z53" i="3"/>
  <c r="X19" i="5" s="1"/>
  <c r="AA53" i="3"/>
  <c r="Y19" i="5" s="1"/>
  <c r="AF53" i="3"/>
  <c r="AD19" i="5" s="1"/>
  <c r="AE53" i="3"/>
  <c r="AC19" i="5" s="1"/>
  <c r="AD53" i="3"/>
  <c r="AB19" i="5" s="1"/>
  <c r="X53" i="3"/>
  <c r="V19" i="5" s="1"/>
  <c r="AB53" i="3"/>
  <c r="Z19" i="5" s="1"/>
  <c r="W53" i="3"/>
  <c r="U19" i="5" s="1"/>
  <c r="Y53" i="3"/>
  <c r="W19" i="5" s="1"/>
  <c r="V53" i="3"/>
  <c r="T19" i="5" s="1"/>
  <c r="L53" i="3"/>
  <c r="J19" i="5" s="1"/>
  <c r="M53" i="3"/>
  <c r="K19" i="5" s="1"/>
  <c r="N53" i="3"/>
  <c r="L19" i="5" s="1"/>
  <c r="R53" i="3"/>
  <c r="P19" i="5" s="1"/>
  <c r="S53" i="3"/>
  <c r="Q19" i="5" s="1"/>
  <c r="U53" i="3"/>
  <c r="S19" i="5" s="1"/>
  <c r="O53" i="3"/>
  <c r="M19" i="5" s="1"/>
  <c r="P53" i="3"/>
  <c r="N19" i="5" s="1"/>
  <c r="Q53" i="3"/>
  <c r="O19" i="5" s="1"/>
  <c r="T53" i="3"/>
  <c r="R19" i="5" s="1"/>
  <c r="J53" i="3"/>
  <c r="H19" i="5" s="1"/>
  <c r="F53" i="3"/>
  <c r="D19" i="5" s="1"/>
  <c r="H53" i="3"/>
  <c r="F19" i="5" s="1"/>
  <c r="E53" i="3"/>
  <c r="C19" i="5" s="1"/>
  <c r="I53" i="3"/>
  <c r="G19" i="5" s="1"/>
  <c r="G53" i="3"/>
  <c r="E19" i="5" s="1"/>
  <c r="K53" i="3"/>
  <c r="I19" i="5" s="1"/>
  <c r="C20" i="5"/>
  <c r="AA17" i="5" l="1"/>
  <c r="I25" i="4"/>
  <c r="I20" i="4"/>
  <c r="I24" i="4"/>
  <c r="I23" i="4"/>
  <c r="I21" i="4"/>
  <c r="I22" i="4"/>
  <c r="AB17" i="5" l="1"/>
  <c r="C20" i="4"/>
  <c r="I26" i="4"/>
  <c r="J20" i="4" s="1"/>
  <c r="C19" i="4"/>
  <c r="AC17" i="5" l="1"/>
  <c r="AD17" i="5"/>
  <c r="J23" i="4"/>
  <c r="J24" i="4"/>
  <c r="J21" i="4"/>
  <c r="J22" i="4"/>
  <c r="J25" i="4"/>
  <c r="J26" i="4" l="1"/>
</calcChain>
</file>

<file path=xl/sharedStrings.xml><?xml version="1.0" encoding="utf-8"?>
<sst xmlns="http://schemas.openxmlformats.org/spreadsheetml/2006/main" count="57" uniqueCount="46">
  <si>
    <t>N.º</t>
  </si>
  <si>
    <t>Grelha para correção de testes</t>
  </si>
  <si>
    <t>Data:</t>
  </si>
  <si>
    <t>Aluno</t>
  </si>
  <si>
    <t>Questões</t>
  </si>
  <si>
    <t>Cotações</t>
  </si>
  <si>
    <t>questoes</t>
  </si>
  <si>
    <t>Total</t>
  </si>
  <si>
    <t>Nível</t>
  </si>
  <si>
    <t>X</t>
  </si>
  <si>
    <t>Ok</t>
  </si>
  <si>
    <t>Turma:</t>
  </si>
  <si>
    <t>%</t>
  </si>
  <si>
    <t>Positivas</t>
  </si>
  <si>
    <t>Negativas</t>
  </si>
  <si>
    <t>certas</t>
  </si>
  <si>
    <t>incompletas</t>
  </si>
  <si>
    <t>erradas</t>
  </si>
  <si>
    <t>total:</t>
  </si>
  <si>
    <t>Novo Espaço</t>
  </si>
  <si>
    <t>quotacoes</t>
  </si>
  <si>
    <t>Fim</t>
  </si>
  <si>
    <t>1.1</t>
  </si>
  <si>
    <t>1.3</t>
  </si>
  <si>
    <t>7.1</t>
  </si>
  <si>
    <t>7.2</t>
  </si>
  <si>
    <t>8.1</t>
  </si>
  <si>
    <t>8.3</t>
  </si>
  <si>
    <t>maio de 2021</t>
  </si>
  <si>
    <t>1.2</t>
  </si>
  <si>
    <t>2.</t>
  </si>
  <si>
    <t>3.1</t>
  </si>
  <si>
    <t>3.2</t>
  </si>
  <si>
    <t>3.3</t>
  </si>
  <si>
    <t>4.</t>
  </si>
  <si>
    <t>5.1</t>
  </si>
  <si>
    <t>5.2</t>
  </si>
  <si>
    <t>6.</t>
  </si>
  <si>
    <t>7.3</t>
  </si>
  <si>
    <t>7.4</t>
  </si>
  <si>
    <t>9.</t>
  </si>
  <si>
    <t>10.1</t>
  </si>
  <si>
    <t>10.2</t>
  </si>
  <si>
    <t>10.3</t>
  </si>
  <si>
    <t>8.2</t>
  </si>
  <si>
    <t>8.4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</si>
</sst>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_);[Red]\(0\)"/>
    <numFmt numFmtId="165" formatCode="0.0"/>
  </numFmts>
  <fonts count="31">
    <font>
      <sz val="10"/>
      <color theme="1" tint="0.24994659260841701"/>
      <name val="Calibri"/>
      <family val="2"/>
      <scheme val="minor"/>
    </font>
    <font>
      <sz val="10"/>
      <color indexed="63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8"/>
      <color indexed="63"/>
      <name val="Calibri"/>
      <family val="2"/>
    </font>
    <font>
      <sz val="8"/>
      <color indexed="63"/>
      <name val="Calibri"/>
      <family val="2"/>
    </font>
    <font>
      <sz val="8"/>
      <color indexed="63"/>
      <name val="Calibri"/>
      <family val="2"/>
    </font>
    <font>
      <b/>
      <sz val="10"/>
      <color indexed="63"/>
      <name val="Calibri"/>
      <family val="2"/>
    </font>
    <font>
      <sz val="8"/>
      <color indexed="23"/>
      <name val="Calibri"/>
      <family val="2"/>
    </font>
    <font>
      <sz val="9"/>
      <name val="Calibri"/>
      <family val="2"/>
    </font>
    <font>
      <sz val="12"/>
      <name val="Calibri"/>
      <family val="2"/>
    </font>
    <font>
      <sz val="20"/>
      <color indexed="63"/>
      <name val="Calibri"/>
      <family val="2"/>
    </font>
    <font>
      <sz val="24"/>
      <name val="Calibri"/>
      <family val="2"/>
    </font>
    <font>
      <sz val="20"/>
      <color indexed="40"/>
      <name val="VAG Rounded Std Thin"/>
      <family val="2"/>
    </font>
    <font>
      <sz val="10"/>
      <color indexed="40"/>
      <name val="VAG Rounded Std Thin"/>
      <family val="2"/>
    </font>
    <font>
      <sz val="16"/>
      <color indexed="63"/>
      <name val="VAG Rounded Std Thin"/>
      <family val="2"/>
    </font>
    <font>
      <sz val="10"/>
      <color indexed="9"/>
      <name val="Calibri"/>
      <family val="2"/>
    </font>
    <font>
      <sz val="18"/>
      <color indexed="9"/>
      <name val="Calibri"/>
      <family val="2"/>
    </font>
    <font>
      <sz val="8"/>
      <name val="Calibri"/>
      <family val="2"/>
    </font>
    <font>
      <sz val="20"/>
      <name val="VAG Rounded Std Thin"/>
      <family val="2"/>
    </font>
    <font>
      <sz val="24"/>
      <color indexed="49"/>
      <name val="Calibri"/>
      <family val="2"/>
    </font>
    <font>
      <sz val="20"/>
      <color theme="3"/>
      <name val="Cambria"/>
      <family val="1"/>
      <scheme val="major"/>
    </font>
    <font>
      <sz val="28"/>
      <color theme="4"/>
      <name val="Cambria"/>
      <family val="1"/>
      <scheme val="major"/>
    </font>
    <font>
      <b/>
      <sz val="11"/>
      <color theme="3"/>
      <name val="Calibri"/>
      <family val="2"/>
      <scheme val="minor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0"/>
      <color rgb="FFFF0000"/>
      <name val="Calibri"/>
      <family val="2"/>
      <scheme val="minor"/>
    </font>
    <font>
      <sz val="8"/>
      <color theme="0"/>
      <name val="Calibri"/>
      <family val="2"/>
    </font>
    <font>
      <sz val="9"/>
      <color theme="0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27"/>
      </patternFill>
    </fill>
  </fills>
  <borders count="1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ck">
        <color indexed="63"/>
      </bottom>
      <diagonal/>
    </border>
    <border>
      <left style="thick">
        <color indexed="63"/>
      </left>
      <right style="thin">
        <color indexed="63"/>
      </right>
      <top style="thin">
        <color indexed="63"/>
      </top>
      <bottom style="thick">
        <color indexed="63"/>
      </bottom>
      <diagonal/>
    </border>
    <border>
      <left style="thick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ck">
        <color indexed="63"/>
      </left>
      <right style="thin">
        <color indexed="63"/>
      </right>
      <top style="thick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ck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ck">
        <color indexed="63"/>
      </bottom>
      <diagonal/>
    </border>
    <border>
      <left style="thin">
        <color indexed="63"/>
      </left>
      <right/>
      <top style="thick">
        <color indexed="63"/>
      </top>
      <bottom style="thin">
        <color indexed="63"/>
      </bottom>
      <diagonal/>
    </border>
    <border>
      <left/>
      <right style="thick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63"/>
      </right>
      <top style="thick">
        <color indexed="63"/>
      </top>
      <bottom style="thin">
        <color indexed="63"/>
      </bottom>
      <diagonal/>
    </border>
  </borders>
  <cellStyleXfs count="5">
    <xf numFmtId="0" fontId="0" fillId="0" borderId="0">
      <alignment vertical="center"/>
    </xf>
    <xf numFmtId="0" fontId="21" fillId="0" borderId="0" applyNumberFormat="0" applyFill="0" applyProtection="0"/>
    <xf numFmtId="0" fontId="22" fillId="0" borderId="0" applyNumberFormat="0" applyFill="0" applyBorder="0" applyProtection="0">
      <alignment vertical="top"/>
    </xf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02">
    <xf numFmtId="0" fontId="0" fillId="0" borderId="0" xfId="0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alignment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16" fillId="2" borderId="0" xfId="0" applyFont="1" applyFill="1" applyAlignment="1" applyProtection="1">
      <alignment horizontal="center" vertical="center"/>
      <protection hidden="1"/>
    </xf>
    <xf numFmtId="0" fontId="0" fillId="0" borderId="0" xfId="0" applyProtection="1">
      <alignment vertical="center"/>
      <protection hidden="1"/>
    </xf>
    <xf numFmtId="0" fontId="13" fillId="3" borderId="0" xfId="0" applyFont="1" applyFill="1" applyAlignment="1" applyProtection="1">
      <alignment horizontal="left" vertical="center" indent="1"/>
      <protection hidden="1"/>
    </xf>
    <xf numFmtId="0" fontId="0" fillId="3" borderId="0" xfId="0" applyFill="1" applyProtection="1">
      <alignment vertical="center"/>
      <protection hidden="1"/>
    </xf>
    <xf numFmtId="164" fontId="0" fillId="3" borderId="0" xfId="0" applyNumberFormat="1" applyFill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1" fillId="0" borderId="0" xfId="0" applyFont="1" applyAlignment="1" applyProtection="1">
      <protection hidden="1"/>
    </xf>
    <xf numFmtId="0" fontId="15" fillId="0" borderId="0" xfId="1" applyFont="1" applyAlignment="1" applyProtection="1">
      <alignment horizontal="left" vertical="center" indent="1"/>
      <protection hidden="1"/>
    </xf>
    <xf numFmtId="0" fontId="12" fillId="0" borderId="0" xfId="0" applyFont="1" applyAlignment="1" applyProtection="1">
      <alignment horizontal="left" vertical="center"/>
      <protection hidden="1"/>
    </xf>
    <xf numFmtId="0" fontId="14" fillId="0" borderId="0" xfId="2" applyFont="1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2" fontId="0" fillId="0" borderId="0" xfId="0" applyNumberForma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7" fillId="0" borderId="5" xfId="0" applyFont="1" applyBorder="1" applyAlignment="1" applyProtection="1">
      <alignment horizontal="center"/>
      <protection hidden="1"/>
    </xf>
    <xf numFmtId="0" fontId="7" fillId="0" borderId="5" xfId="0" applyFont="1" applyBorder="1" applyAlignment="1" applyProtection="1">
      <alignment horizontal="left" indent="1"/>
      <protection hidden="1"/>
    </xf>
    <xf numFmtId="0" fontId="4" fillId="0" borderId="5" xfId="0" applyFont="1" applyBorder="1" applyAlignment="1" applyProtection="1">
      <alignment horizontal="right" vertical="center"/>
      <protection hidden="1"/>
    </xf>
    <xf numFmtId="0" fontId="8" fillId="0" borderId="0" xfId="0" applyFont="1" applyAlignment="1" applyProtection="1">
      <alignment horizontal="left" vertical="center" indent="1"/>
      <protection hidden="1"/>
    </xf>
    <xf numFmtId="2" fontId="2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2" fontId="2" fillId="0" borderId="0" xfId="0" applyNumberFormat="1" applyFont="1" applyProtection="1">
      <alignment vertical="center"/>
      <protection hidden="1"/>
    </xf>
    <xf numFmtId="164" fontId="2" fillId="0" borderId="0" xfId="0" applyNumberFormat="1" applyFont="1" applyProtection="1">
      <alignment vertical="center"/>
      <protection hidden="1"/>
    </xf>
    <xf numFmtId="164" fontId="0" fillId="0" borderId="0" xfId="0" applyNumberFormat="1" applyProtection="1">
      <alignment vertical="center"/>
      <protection hidden="1"/>
    </xf>
    <xf numFmtId="0" fontId="3" fillId="0" borderId="5" xfId="0" applyFont="1" applyBorder="1" applyAlignment="1" applyProtection="1">
      <alignment horizontal="center" vertical="center"/>
      <protection hidden="1"/>
    </xf>
    <xf numFmtId="0" fontId="16" fillId="2" borderId="0" xfId="0" applyFont="1" applyFill="1" applyProtection="1">
      <alignment vertical="center"/>
      <protection hidden="1"/>
    </xf>
    <xf numFmtId="164" fontId="16" fillId="2" borderId="0" xfId="0" applyNumberFormat="1" applyFont="1" applyFill="1" applyProtection="1">
      <alignment vertical="center"/>
      <protection hidden="1"/>
    </xf>
    <xf numFmtId="2" fontId="16" fillId="2" borderId="0" xfId="0" applyNumberFormat="1" applyFont="1" applyFill="1" applyProtection="1">
      <alignment vertical="center"/>
      <protection hidden="1"/>
    </xf>
    <xf numFmtId="0" fontId="2" fillId="2" borderId="0" xfId="0" applyFont="1" applyFill="1" applyProtection="1">
      <alignment vertical="center"/>
      <protection hidden="1"/>
    </xf>
    <xf numFmtId="0" fontId="16" fillId="3" borderId="0" xfId="0" applyFont="1" applyFill="1" applyProtection="1">
      <alignment vertical="center"/>
      <protection hidden="1"/>
    </xf>
    <xf numFmtId="164" fontId="16" fillId="3" borderId="0" xfId="0" applyNumberFormat="1" applyFont="1" applyFill="1" applyProtection="1">
      <alignment vertical="center"/>
      <protection hidden="1"/>
    </xf>
    <xf numFmtId="2" fontId="16" fillId="3" borderId="0" xfId="0" applyNumberFormat="1" applyFont="1" applyFill="1" applyProtection="1">
      <alignment vertical="center"/>
      <protection hidden="1"/>
    </xf>
    <xf numFmtId="0" fontId="2" fillId="4" borderId="0" xfId="0" applyFont="1" applyFill="1" applyAlignment="1" applyProtection="1">
      <alignment horizontal="center" vertical="center"/>
      <protection hidden="1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9" fillId="4" borderId="6" xfId="0" applyFont="1" applyFill="1" applyBorder="1" applyAlignment="1" applyProtection="1">
      <alignment horizontal="center" vertical="center"/>
      <protection locked="0"/>
    </xf>
    <xf numFmtId="2" fontId="2" fillId="4" borderId="0" xfId="0" applyNumberFormat="1" applyFont="1" applyFill="1" applyAlignment="1" applyProtection="1">
      <alignment horizontal="center" vertical="center"/>
      <protection hidden="1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9" fillId="4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Protection="1">
      <alignment vertical="center"/>
      <protection hidden="1"/>
    </xf>
    <xf numFmtId="164" fontId="2" fillId="3" borderId="0" xfId="0" applyNumberFormat="1" applyFont="1" applyFill="1" applyProtection="1">
      <alignment vertical="center"/>
      <protection hidden="1"/>
    </xf>
    <xf numFmtId="2" fontId="2" fillId="3" borderId="0" xfId="0" applyNumberFormat="1" applyFont="1" applyFill="1" applyProtection="1">
      <alignment vertical="center"/>
      <protection hidden="1"/>
    </xf>
    <xf numFmtId="0" fontId="19" fillId="2" borderId="0" xfId="0" applyFont="1" applyFill="1" applyAlignment="1" applyProtection="1">
      <alignment horizontal="left" vertical="center" indent="1"/>
      <protection hidden="1"/>
    </xf>
    <xf numFmtId="164" fontId="2" fillId="2" borderId="0" xfId="0" applyNumberFormat="1" applyFont="1" applyFill="1" applyProtection="1">
      <alignment vertical="center"/>
      <protection hidden="1"/>
    </xf>
    <xf numFmtId="2" fontId="2" fillId="2" borderId="0" xfId="0" applyNumberFormat="1" applyFont="1" applyFill="1" applyProtection="1">
      <alignment vertical="center"/>
      <protection hidden="1"/>
    </xf>
    <xf numFmtId="0" fontId="20" fillId="0" borderId="0" xfId="0" applyFont="1" applyAlignment="1" applyProtection="1">
      <alignment horizontal="left" vertical="center"/>
      <protection hidden="1"/>
    </xf>
    <xf numFmtId="0" fontId="10" fillId="5" borderId="1" xfId="0" applyFont="1" applyFill="1" applyBorder="1" applyAlignment="1" applyProtection="1">
      <alignment horizontal="left" vertical="center"/>
      <protection locked="0"/>
    </xf>
    <xf numFmtId="14" fontId="10" fillId="2" borderId="1" xfId="0" applyNumberFormat="1" applyFont="1" applyFill="1" applyBorder="1" applyAlignment="1" applyProtection="1">
      <alignment horizontal="left" vertical="center"/>
      <protection locked="0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24" fillId="2" borderId="0" xfId="0" applyFont="1" applyFill="1" applyAlignment="1" applyProtection="1">
      <alignment horizontal="center" vertical="center"/>
      <protection hidden="1"/>
    </xf>
    <xf numFmtId="0" fontId="24" fillId="2" borderId="0" xfId="0" applyFont="1" applyFill="1" applyProtection="1">
      <alignment vertical="center"/>
      <protection hidden="1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2" fillId="4" borderId="11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25" fillId="0" borderId="0" xfId="0" applyFont="1" applyProtection="1">
      <alignment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165" fontId="3" fillId="4" borderId="0" xfId="0" applyNumberFormat="1" applyFont="1" applyFill="1" applyAlignment="1" applyProtection="1">
      <alignment horizontal="center" vertical="center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165" fontId="2" fillId="4" borderId="0" xfId="0" applyNumberFormat="1" applyFont="1" applyFill="1" applyAlignment="1" applyProtection="1">
      <alignment horizontal="center" vertical="center"/>
      <protection hidden="1"/>
    </xf>
    <xf numFmtId="2" fontId="25" fillId="0" borderId="0" xfId="0" applyNumberFormat="1" applyFont="1" applyProtection="1">
      <alignment vertical="center"/>
      <protection hidden="1"/>
    </xf>
    <xf numFmtId="164" fontId="25" fillId="0" borderId="0" xfId="0" applyNumberFormat="1" applyFont="1" applyProtection="1">
      <alignment vertical="center"/>
      <protection hidden="1"/>
    </xf>
    <xf numFmtId="0" fontId="26" fillId="0" borderId="0" xfId="0" applyFont="1" applyProtection="1">
      <alignment vertical="center"/>
      <protection hidden="1"/>
    </xf>
    <xf numFmtId="0" fontId="24" fillId="0" borderId="0" xfId="0" applyFont="1" applyProtection="1">
      <alignment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4" fillId="2" borderId="0" xfId="0" applyFont="1" applyFill="1" applyAlignment="1" applyProtection="1">
      <alignment horizontal="left" vertical="center" indent="1"/>
      <protection hidden="1"/>
    </xf>
    <xf numFmtId="0" fontId="24" fillId="0" borderId="0" xfId="0" applyFont="1" applyAlignment="1" applyProtection="1">
      <alignment horizontal="right" vertical="center"/>
      <protection hidden="1"/>
    </xf>
    <xf numFmtId="0" fontId="28" fillId="2" borderId="0" xfId="0" applyFont="1" applyFill="1" applyAlignment="1" applyProtection="1">
      <alignment horizontal="center" vertical="center"/>
      <protection hidden="1"/>
    </xf>
    <xf numFmtId="2" fontId="24" fillId="2" borderId="0" xfId="0" applyNumberFormat="1" applyFont="1" applyFill="1" applyAlignment="1" applyProtection="1">
      <alignment horizontal="center" vertical="center"/>
      <protection hidden="1"/>
    </xf>
    <xf numFmtId="2" fontId="29" fillId="2" borderId="0" xfId="0" applyNumberFormat="1" applyFont="1" applyFill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left" vertical="center" indent="1"/>
      <protection hidden="1"/>
    </xf>
    <xf numFmtId="0" fontId="24" fillId="0" borderId="0" xfId="0" applyFont="1" applyAlignment="1" applyProtection="1">
      <alignment horizontal="left" vertical="center"/>
      <protection hidden="1"/>
    </xf>
    <xf numFmtId="2" fontId="24" fillId="0" borderId="0" xfId="0" applyNumberFormat="1" applyFont="1" applyProtection="1">
      <alignment vertical="center"/>
      <protection hidden="1"/>
    </xf>
    <xf numFmtId="9" fontId="24" fillId="2" borderId="0" xfId="4" applyFont="1" applyFill="1" applyAlignment="1" applyProtection="1">
      <alignment horizontal="center" vertical="center"/>
      <protection hidden="1"/>
    </xf>
    <xf numFmtId="1" fontId="3" fillId="4" borderId="0" xfId="0" applyNumberFormat="1" applyFont="1" applyFill="1" applyAlignment="1" applyProtection="1">
      <alignment horizontal="center" vertical="center"/>
      <protection hidden="1"/>
    </xf>
    <xf numFmtId="1" fontId="3" fillId="0" borderId="0" xfId="0" applyNumberFormat="1" applyFont="1" applyAlignment="1" applyProtection="1">
      <alignment horizontal="center" vertical="center"/>
      <protection hidden="1"/>
    </xf>
    <xf numFmtId="0" fontId="30" fillId="0" borderId="0" xfId="0" applyFont="1" applyProtection="1">
      <alignment vertical="center"/>
      <protection hidden="1"/>
    </xf>
    <xf numFmtId="0" fontId="2" fillId="4" borderId="11" xfId="0" applyFont="1" applyFill="1" applyBorder="1" applyProtection="1">
      <alignment vertical="center"/>
      <protection locked="0"/>
    </xf>
    <xf numFmtId="0" fontId="2" fillId="4" borderId="13" xfId="0" applyFont="1" applyFill="1" applyBorder="1" applyProtection="1">
      <alignment vertical="center"/>
      <protection locked="0"/>
    </xf>
    <xf numFmtId="0" fontId="2" fillId="0" borderId="9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4" borderId="9" xfId="0" applyFont="1" applyFill="1" applyBorder="1" applyProtection="1">
      <alignment vertical="center"/>
      <protection locked="0"/>
    </xf>
    <xf numFmtId="0" fontId="2" fillId="4" borderId="12" xfId="0" applyFont="1" applyFill="1" applyBorder="1" applyProtection="1">
      <alignment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hidden="1"/>
    </xf>
    <xf numFmtId="0" fontId="17" fillId="0" borderId="0" xfId="1" applyFont="1" applyAlignment="1" applyProtection="1">
      <alignment horizontal="center" vertical="center"/>
      <protection hidden="1"/>
    </xf>
  </cellXfs>
  <cellStyles count="5">
    <cellStyle name="Cabeçalho 1" xfId="1" builtinId="16" customBuiltin="1"/>
    <cellStyle name="Cabeçalho 2" xfId="2" builtinId="17" customBuiltin="1"/>
    <cellStyle name="Cabeçalho 3" xfId="3" builtinId="18" customBuiltin="1"/>
    <cellStyle name="Normal" xfId="0" builtinId="0" customBuiltin="1"/>
    <cellStyle name="Percentagem" xfId="4" builtinId="5"/>
  </cellStyles>
  <dxfs count="6"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condense val="0"/>
        <extend val="0"/>
        <color indexed="16"/>
      </font>
      <fill>
        <patternFill>
          <bgColor indexed="13"/>
        </patternFill>
      </fill>
    </dxf>
    <dxf>
      <font>
        <b/>
        <i val="0"/>
        <condense val="0"/>
        <extend val="0"/>
        <color indexed="43"/>
      </font>
      <fill>
        <patternFill>
          <bgColor indexed="58"/>
        </patternFill>
      </fill>
    </dxf>
    <dxf>
      <font>
        <b val="0"/>
        <i val="0"/>
        <color theme="1" tint="0.24994659260841701"/>
      </font>
      <fill>
        <patternFill>
          <bgColor theme="2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2"/>
        </top>
        <bottom/>
        <vertical/>
        <horizontal/>
      </border>
    </dxf>
    <dxf>
      <font>
        <b/>
        <i val="0"/>
        <color theme="0"/>
      </font>
      <fill>
        <patternFill patternType="solid">
          <fgColor theme="4"/>
          <bgColor theme="1" tint="0.24994659260841701"/>
        </patternFill>
      </fill>
      <border diagonalUp="0" diagonalDown="0">
        <left style="thin">
          <color theme="0"/>
        </left>
        <right style="thin">
          <color theme="0"/>
        </right>
        <top/>
        <bottom style="thin">
          <color theme="2"/>
        </bottom>
        <vertical/>
        <horizontal/>
      </border>
    </dxf>
    <dxf>
      <font>
        <b val="0"/>
        <i val="0"/>
        <color theme="1" tint="0.24994659260841701"/>
      </font>
      <border diagonalUp="0" diagonalDown="0">
        <left/>
        <right/>
        <top/>
        <bottom/>
        <vertical/>
        <horizontal style="thin">
          <color theme="2"/>
        </horizontal>
      </border>
    </dxf>
  </dxfs>
  <tableStyles count="1" defaultTableStyle="TableStyleMedium2" defaultPivotStyle="PivotStyleLight16">
    <tableStyle name="Project Performance Report" pivot="0" count="3" xr9:uid="{00000000-0011-0000-FFFF-FFFF00000000}">
      <tableStyleElement type="wholeTable" dxfId="5"/>
      <tableStyleElement type="headerRow" dxfId="4"/>
      <tableStyleElement type="first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AG Rounded Std Thin" panose="020F0802020204020204" pitchFamily="34" charset="0"/>
                <a:ea typeface="+mn-ea"/>
                <a:cs typeface="+mn-cs"/>
              </a:defRPr>
            </a:pPr>
            <a:r>
              <a:rPr lang="pt-PT" sz="1200" b="0" i="0" baseline="0">
                <a:latin typeface="VAG Rounded Std Thin" panose="020F0802020204020204" pitchFamily="34" charset="0"/>
              </a:rPr>
              <a:t>Positivas/Negativas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F38D-4186-87A7-88D13CE2B21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Resultados!$B$19:$B$20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Resultados!$C$19:$C$20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8D-4186-87A7-88D13CE2B2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4660864"/>
        <c:axId val="74662656"/>
      </c:barChart>
      <c:catAx>
        <c:axId val="74660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74662656"/>
        <c:crosses val="autoZero"/>
        <c:auto val="1"/>
        <c:lblAlgn val="ctr"/>
        <c:lblOffset val="100"/>
        <c:noMultiLvlLbl val="0"/>
      </c:catAx>
      <c:valAx>
        <c:axId val="74662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746608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Distribuição por níveis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C565-4D9B-8932-0AA64387051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C565-4D9B-8932-0AA643870516}"/>
              </c:ext>
            </c:extLst>
          </c:dPt>
          <c:cat>
            <c:numRef>
              <c:f>Resultados!$H$21:$H$25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Resultados!$I$21:$I$25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565-4D9B-8932-0AA643870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4586368"/>
        <c:axId val="74600448"/>
      </c:barChart>
      <c:catAx>
        <c:axId val="7458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74600448"/>
        <c:crosses val="autoZero"/>
        <c:auto val="1"/>
        <c:lblAlgn val="ctr"/>
        <c:lblOffset val="100"/>
        <c:noMultiLvlLbl val="0"/>
      </c:catAx>
      <c:valAx>
        <c:axId val="7460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74586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89" l="0.70000000000000062" r="0.70000000000000062" t="0.75000000000000189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por questão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Análise!$B$18</c:f>
              <c:strCache>
                <c:ptCount val="1"/>
                <c:pt idx="0">
                  <c:v>certas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val>
            <c:numRef>
              <c:f>Análise!$C$18:$AD$18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Análise!$C$17:$AD$17</c15:sqref>
                        </c15:formulaRef>
                      </c:ext>
                    </c:extLst>
                    <c:strCache>
                      <c:ptCount val="23"/>
                      <c:pt idx="0">
                        <c:v>1.1</c:v>
                      </c:pt>
                      <c:pt idx="1">
                        <c:v>1.2</c:v>
                      </c:pt>
                      <c:pt idx="2">
                        <c:v>1.3</c:v>
                      </c:pt>
                      <c:pt idx="3">
                        <c:v>2.</c:v>
                      </c:pt>
                      <c:pt idx="4">
                        <c:v>3.1</c:v>
                      </c:pt>
                      <c:pt idx="5">
                        <c:v>3.2</c:v>
                      </c:pt>
                      <c:pt idx="6">
                        <c:v>3.3</c:v>
                      </c:pt>
                      <c:pt idx="7">
                        <c:v>4.</c:v>
                      </c:pt>
                      <c:pt idx="8">
                        <c:v>5.1</c:v>
                      </c:pt>
                      <c:pt idx="9">
                        <c:v>5.2</c:v>
                      </c:pt>
                      <c:pt idx="10">
                        <c:v>6.</c:v>
                      </c:pt>
                      <c:pt idx="11">
                        <c:v>7.1</c:v>
                      </c:pt>
                      <c:pt idx="12">
                        <c:v>7.2</c:v>
                      </c:pt>
                      <c:pt idx="13">
                        <c:v>7.3</c:v>
                      </c:pt>
                      <c:pt idx="14">
                        <c:v>7.4</c:v>
                      </c:pt>
                      <c:pt idx="15">
                        <c:v>8.1</c:v>
                      </c:pt>
                      <c:pt idx="16">
                        <c:v>8.2</c:v>
                      </c:pt>
                      <c:pt idx="17">
                        <c:v>8.3</c:v>
                      </c:pt>
                      <c:pt idx="18">
                        <c:v>8.4</c:v>
                      </c:pt>
                      <c:pt idx="19">
                        <c:v>9.</c:v>
                      </c:pt>
                      <c:pt idx="20">
                        <c:v>10.1</c:v>
                      </c:pt>
                      <c:pt idx="21">
                        <c:v>10.2</c:v>
                      </c:pt>
                      <c:pt idx="22">
                        <c:v>10.3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E02E-4631-AB07-919B0F686C68}"/>
            </c:ext>
          </c:extLst>
        </c:ser>
        <c:ser>
          <c:idx val="1"/>
          <c:order val="1"/>
          <c:tx>
            <c:strRef>
              <c:f>Análise!$B$19</c:f>
              <c:strCache>
                <c:ptCount val="1"/>
                <c:pt idx="0">
                  <c:v>incompletas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val>
            <c:numRef>
              <c:f>Análise!$C$19:$AD$19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Análise!$C$17:$AD$17</c15:sqref>
                        </c15:formulaRef>
                      </c:ext>
                    </c:extLst>
                    <c:strCache>
                      <c:ptCount val="23"/>
                      <c:pt idx="0">
                        <c:v>1.1</c:v>
                      </c:pt>
                      <c:pt idx="1">
                        <c:v>1.2</c:v>
                      </c:pt>
                      <c:pt idx="2">
                        <c:v>1.3</c:v>
                      </c:pt>
                      <c:pt idx="3">
                        <c:v>2.</c:v>
                      </c:pt>
                      <c:pt idx="4">
                        <c:v>3.1</c:v>
                      </c:pt>
                      <c:pt idx="5">
                        <c:v>3.2</c:v>
                      </c:pt>
                      <c:pt idx="6">
                        <c:v>3.3</c:v>
                      </c:pt>
                      <c:pt idx="7">
                        <c:v>4.</c:v>
                      </c:pt>
                      <c:pt idx="8">
                        <c:v>5.1</c:v>
                      </c:pt>
                      <c:pt idx="9">
                        <c:v>5.2</c:v>
                      </c:pt>
                      <c:pt idx="10">
                        <c:v>6.</c:v>
                      </c:pt>
                      <c:pt idx="11">
                        <c:v>7.1</c:v>
                      </c:pt>
                      <c:pt idx="12">
                        <c:v>7.2</c:v>
                      </c:pt>
                      <c:pt idx="13">
                        <c:v>7.3</c:v>
                      </c:pt>
                      <c:pt idx="14">
                        <c:v>7.4</c:v>
                      </c:pt>
                      <c:pt idx="15">
                        <c:v>8.1</c:v>
                      </c:pt>
                      <c:pt idx="16">
                        <c:v>8.2</c:v>
                      </c:pt>
                      <c:pt idx="17">
                        <c:v>8.3</c:v>
                      </c:pt>
                      <c:pt idx="18">
                        <c:v>8.4</c:v>
                      </c:pt>
                      <c:pt idx="19">
                        <c:v>9.</c:v>
                      </c:pt>
                      <c:pt idx="20">
                        <c:v>10.1</c:v>
                      </c:pt>
                      <c:pt idx="21">
                        <c:v>10.2</c:v>
                      </c:pt>
                      <c:pt idx="22">
                        <c:v>10.3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E02E-4631-AB07-919B0F686C68}"/>
            </c:ext>
          </c:extLst>
        </c:ser>
        <c:ser>
          <c:idx val="2"/>
          <c:order val="2"/>
          <c:tx>
            <c:strRef>
              <c:f>Análise!$B$20</c:f>
              <c:strCache>
                <c:ptCount val="1"/>
                <c:pt idx="0">
                  <c:v>erradas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val>
            <c:numRef>
              <c:f>Análise!$C$20:$AD$20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Análise!$C$17:$AD$17</c15:sqref>
                        </c15:formulaRef>
                      </c:ext>
                    </c:extLst>
                    <c:strCache>
                      <c:ptCount val="23"/>
                      <c:pt idx="0">
                        <c:v>1.1</c:v>
                      </c:pt>
                      <c:pt idx="1">
                        <c:v>1.2</c:v>
                      </c:pt>
                      <c:pt idx="2">
                        <c:v>1.3</c:v>
                      </c:pt>
                      <c:pt idx="3">
                        <c:v>2.</c:v>
                      </c:pt>
                      <c:pt idx="4">
                        <c:v>3.1</c:v>
                      </c:pt>
                      <c:pt idx="5">
                        <c:v>3.2</c:v>
                      </c:pt>
                      <c:pt idx="6">
                        <c:v>3.3</c:v>
                      </c:pt>
                      <c:pt idx="7">
                        <c:v>4.</c:v>
                      </c:pt>
                      <c:pt idx="8">
                        <c:v>5.1</c:v>
                      </c:pt>
                      <c:pt idx="9">
                        <c:v>5.2</c:v>
                      </c:pt>
                      <c:pt idx="10">
                        <c:v>6.</c:v>
                      </c:pt>
                      <c:pt idx="11">
                        <c:v>7.1</c:v>
                      </c:pt>
                      <c:pt idx="12">
                        <c:v>7.2</c:v>
                      </c:pt>
                      <c:pt idx="13">
                        <c:v>7.3</c:v>
                      </c:pt>
                      <c:pt idx="14">
                        <c:v>7.4</c:v>
                      </c:pt>
                      <c:pt idx="15">
                        <c:v>8.1</c:v>
                      </c:pt>
                      <c:pt idx="16">
                        <c:v>8.2</c:v>
                      </c:pt>
                      <c:pt idx="17">
                        <c:v>8.3</c:v>
                      </c:pt>
                      <c:pt idx="18">
                        <c:v>8.4</c:v>
                      </c:pt>
                      <c:pt idx="19">
                        <c:v>9.</c:v>
                      </c:pt>
                      <c:pt idx="20">
                        <c:v>10.1</c:v>
                      </c:pt>
                      <c:pt idx="21">
                        <c:v>10.2</c:v>
                      </c:pt>
                      <c:pt idx="22">
                        <c:v>10.3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E02E-4631-AB07-919B0F686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184768"/>
        <c:axId val="75211136"/>
      </c:barChart>
      <c:catAx>
        <c:axId val="75184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75211136"/>
        <c:crosses val="autoZero"/>
        <c:auto val="1"/>
        <c:lblAlgn val="ctr"/>
        <c:lblOffset val="100"/>
        <c:noMultiLvlLbl val="0"/>
      </c:catAx>
      <c:valAx>
        <c:axId val="75211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75184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89" l="0.70000000000000062" r="0.70000000000000062" t="0.75000000000000189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An&#225;lise!A1"/><Relationship Id="rId1" Type="http://schemas.openxmlformats.org/officeDocument/2006/relationships/hyperlink" Target="#Resultado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hyperlink" Target="#Grelha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Grelha!A1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133352</xdr:colOff>
      <xdr:row>1</xdr:row>
      <xdr:rowOff>152399</xdr:rowOff>
    </xdr:from>
    <xdr:to>
      <xdr:col>17</xdr:col>
      <xdr:colOff>142875</xdr:colOff>
      <xdr:row>2</xdr:row>
      <xdr:rowOff>209549</xdr:rowOff>
    </xdr:to>
    <xdr:sp macro="" textlink="">
      <xdr:nvSpPr>
        <xdr:cNvPr id="2" name="Retângulo Arredondado 1" descr="Clique para ver as definições do Desempenho do Projeto.">
          <a:hlinkClick xmlns:r="http://schemas.openxmlformats.org/officeDocument/2006/relationships" r:id="rId1" tooltip="Clique para ver as definições do Desempenho do Proje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676777" y="581024"/>
          <a:ext cx="809623" cy="238125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chemeClr val="bg1"/>
              </a:solidFill>
              <a:latin typeface="+mn-lt"/>
            </a:rPr>
            <a:t>Resultados</a:t>
          </a:r>
        </a:p>
      </xdr:txBody>
    </xdr:sp>
    <xdr:clientData fPrintsWithSheet="0"/>
  </xdr:twoCellAnchor>
  <xdr:twoCellAnchor>
    <xdr:from>
      <xdr:col>14</xdr:col>
      <xdr:colOff>133350</xdr:colOff>
      <xdr:row>2</xdr:row>
      <xdr:rowOff>314325</xdr:rowOff>
    </xdr:from>
    <xdr:to>
      <xdr:col>17</xdr:col>
      <xdr:colOff>142875</xdr:colOff>
      <xdr:row>4</xdr:row>
      <xdr:rowOff>57150</xdr:rowOff>
    </xdr:to>
    <xdr:sp macro="" textlink="">
      <xdr:nvSpPr>
        <xdr:cNvPr id="3" name="Retângulo Arredondado 1" descr="Clique para ver as definições do Desempenho do Projeto.">
          <a:hlinkClick xmlns:r="http://schemas.openxmlformats.org/officeDocument/2006/relationships" r:id="rId2" tooltip="Clique para ver as definições do Desempenho do Projeto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76775" y="923925"/>
          <a:ext cx="809625" cy="24765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chemeClr val="bg1"/>
              </a:solidFill>
              <a:latin typeface="+mn-lt"/>
            </a:rPr>
            <a:t>Análise</a:t>
          </a:r>
        </a:p>
        <a:p>
          <a:pPr algn="ctr"/>
          <a:endParaRPr lang="en-US" sz="1000" b="1">
            <a:solidFill>
              <a:schemeClr val="bg1"/>
            </a:solidFill>
            <a:latin typeface="+mn-lt"/>
          </a:endParaRPr>
        </a:p>
      </xdr:txBody>
    </xdr:sp>
    <xdr:clientData fPrintsWithSheet="0"/>
  </xdr:twoCellAnchor>
  <xdr:twoCellAnchor editAs="oneCell">
    <xdr:from>
      <xdr:col>17</xdr:col>
      <xdr:colOff>142875</xdr:colOff>
      <xdr:row>0</xdr:row>
      <xdr:rowOff>28575</xdr:rowOff>
    </xdr:from>
    <xdr:to>
      <xdr:col>35</xdr:col>
      <xdr:colOff>32387</xdr:colOff>
      <xdr:row>5</xdr:row>
      <xdr:rowOff>66675</xdr:rowOff>
    </xdr:to>
    <xdr:pic>
      <xdr:nvPicPr>
        <xdr:cNvPr id="6" name="Imagem 5" descr="Capas-3ciclo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486400" y="28575"/>
          <a:ext cx="4566287" cy="1343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19050</xdr:rowOff>
    </xdr:from>
    <xdr:to>
      <xdr:col>2</xdr:col>
      <xdr:colOff>419100</xdr:colOff>
      <xdr:row>3</xdr:row>
      <xdr:rowOff>152400</xdr:rowOff>
    </xdr:to>
    <xdr:sp macro="" textlink="">
      <xdr:nvSpPr>
        <xdr:cNvPr id="2" name="Retângulo Arredondado 1" descr="Clique para ver as definições do Desempenho do Projeto.">
          <a:hlinkClick xmlns:r="http://schemas.openxmlformats.org/officeDocument/2006/relationships" r:id="rId1" tooltip="Clique para ver as definições do Desempenho do Projeto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61925" y="628650"/>
          <a:ext cx="1009650" cy="30480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  <a:latin typeface="+mn-lt"/>
            </a:rPr>
            <a:t>Grelha</a:t>
          </a:r>
        </a:p>
      </xdr:txBody>
    </xdr:sp>
    <xdr:clientData fPrintsWithSheet="0"/>
  </xdr:twoCellAnchor>
  <xdr:twoCellAnchor>
    <xdr:from>
      <xdr:col>1</xdr:col>
      <xdr:colOff>19050</xdr:colOff>
      <xdr:row>5</xdr:row>
      <xdr:rowOff>19050</xdr:rowOff>
    </xdr:from>
    <xdr:to>
      <xdr:col>4</xdr:col>
      <xdr:colOff>600075</xdr:colOff>
      <xdr:row>17</xdr:row>
      <xdr:rowOff>9525</xdr:rowOff>
    </xdr:to>
    <xdr:graphicFrame macro="">
      <xdr:nvGraphicFramePr>
        <xdr:cNvPr id="2050" name="Gráfico 4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9525</xdr:colOff>
      <xdr:row>5</xdr:row>
      <xdr:rowOff>19050</xdr:rowOff>
    </xdr:from>
    <xdr:to>
      <xdr:col>12</xdr:col>
      <xdr:colOff>247650</xdr:colOff>
      <xdr:row>17</xdr:row>
      <xdr:rowOff>19050</xdr:rowOff>
    </xdr:to>
    <xdr:graphicFrame macro="">
      <xdr:nvGraphicFramePr>
        <xdr:cNvPr id="2051" name="Gráfico 2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19050</xdr:rowOff>
    </xdr:from>
    <xdr:to>
      <xdr:col>33</xdr:col>
      <xdr:colOff>247650</xdr:colOff>
      <xdr:row>14</xdr:row>
      <xdr:rowOff>352425</xdr:rowOff>
    </xdr:to>
    <xdr:graphicFrame macro="">
      <xdr:nvGraphicFramePr>
        <xdr:cNvPr id="5121" name="Gráfico 1">
          <a:extLst>
            <a:ext uri="{FF2B5EF4-FFF2-40B4-BE49-F238E27FC236}">
              <a16:creationId xmlns:a16="http://schemas.microsoft.com/office/drawing/2014/main" id="{00000000-0008-0000-0200-000001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2</xdr:row>
      <xdr:rowOff>1</xdr:rowOff>
    </xdr:from>
    <xdr:to>
      <xdr:col>4</xdr:col>
      <xdr:colOff>219076</xdr:colOff>
      <xdr:row>3</xdr:row>
      <xdr:rowOff>28576</xdr:rowOff>
    </xdr:to>
    <xdr:sp macro="" textlink="">
      <xdr:nvSpPr>
        <xdr:cNvPr id="3" name="Retângulo Arredondado 1" descr="Clique para ver as definições do Desempenho do Projeto.">
          <a:hlinkClick xmlns:r="http://schemas.openxmlformats.org/officeDocument/2006/relationships" r:id="rId2" tooltip="Clique para ver as definições do Desempenho do Projeto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19075" y="600076"/>
          <a:ext cx="981076" cy="28575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  <a:latin typeface="+mn-lt"/>
            </a:rPr>
            <a:t>Grelha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ProjectPerformanceReport_colors">
      <a:dk1>
        <a:srgbClr val="000000"/>
      </a:dk1>
      <a:lt1>
        <a:srgbClr val="FFFFFF"/>
      </a:lt1>
      <a:dk2>
        <a:srgbClr val="323232"/>
      </a:dk2>
      <a:lt2>
        <a:srgbClr val="F0F9F9"/>
      </a:lt2>
      <a:accent1>
        <a:srgbClr val="00AFDB"/>
      </a:accent1>
      <a:accent2>
        <a:srgbClr val="5E9732"/>
      </a:accent2>
      <a:accent3>
        <a:srgbClr val="B5121B"/>
      </a:accent3>
      <a:accent4>
        <a:srgbClr val="EC881D"/>
      </a:accent4>
      <a:accent5>
        <a:srgbClr val="6054A4"/>
      </a:accent5>
      <a:accent6>
        <a:srgbClr val="EBB304"/>
      </a:accent6>
      <a:hlink>
        <a:srgbClr val="00AFDB"/>
      </a:hlink>
      <a:folHlink>
        <a:srgbClr val="6054A4"/>
      </a:folHlink>
    </a:clrScheme>
    <a:fontScheme name="ProjectPerformanceReport_fonts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A1:AN84"/>
  <sheetViews>
    <sheetView showGridLines="0" tabSelected="1" zoomScale="115" zoomScaleNormal="115" workbookViewId="0">
      <selection activeCell="W9" sqref="W9"/>
    </sheetView>
  </sheetViews>
  <sheetFormatPr defaultColWidth="9.140625" defaultRowHeight="18" customHeight="1"/>
  <cols>
    <col min="1" max="1" width="1.7109375" style="10" customWidth="1"/>
    <col min="2" max="2" width="8.42578125" style="14" customWidth="1"/>
    <col min="3" max="3" width="14.5703125" style="10" customWidth="1"/>
    <col min="4" max="4" width="7.7109375" style="10" customWidth="1"/>
    <col min="5" max="9" width="3.5703125" style="10" customWidth="1"/>
    <col min="10" max="13" width="3.5703125" style="34" customWidth="1"/>
    <col min="14" max="14" width="3.5703125" style="20" customWidth="1"/>
    <col min="15" max="31" width="4" style="20" customWidth="1"/>
    <col min="32" max="32" width="4" style="34" customWidth="1"/>
    <col min="33" max="33" width="1.5703125" style="20" customWidth="1"/>
    <col min="34" max="34" width="7" style="10" customWidth="1"/>
    <col min="35" max="35" width="1.5703125" style="10" customWidth="1"/>
    <col min="36" max="36" width="7" style="10" customWidth="1"/>
    <col min="37" max="37" width="1.5703125" style="10" customWidth="1"/>
    <col min="38" max="38" width="7" style="10" customWidth="1"/>
    <col min="39" max="39" width="15.5703125" style="10" customWidth="1"/>
    <col min="40" max="40" width="9.140625" style="78"/>
    <col min="41" max="16384" width="9.140625" style="10"/>
  </cols>
  <sheetData>
    <row r="1" spans="2:40" ht="33.75" customHeight="1">
      <c r="B1" s="11" t="s">
        <v>19</v>
      </c>
      <c r="C1" s="12"/>
      <c r="D1" s="12"/>
      <c r="E1" s="12"/>
      <c r="F1" s="12"/>
      <c r="G1" s="12"/>
      <c r="H1" s="12"/>
      <c r="I1" s="12"/>
      <c r="J1" s="13"/>
      <c r="K1" s="13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2:40" ht="14.25" customHeight="1"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N2" s="78" t="s">
        <v>10</v>
      </c>
    </row>
    <row r="3" spans="2:40" ht="25.5" customHeight="1">
      <c r="B3" s="16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N3" s="78" t="s">
        <v>9</v>
      </c>
    </row>
    <row r="4" spans="2:40" ht="14.25" customHeight="1"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00"/>
      <c r="AH4" s="100"/>
      <c r="AI4" s="100"/>
      <c r="AJ4" s="100"/>
      <c r="AK4" s="100"/>
      <c r="AL4" s="100"/>
    </row>
    <row r="5" spans="2:40" ht="15" customHeight="1">
      <c r="B5" s="18" t="s">
        <v>11</v>
      </c>
      <c r="C5" s="57"/>
      <c r="D5" s="17"/>
      <c r="E5" s="56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00"/>
      <c r="AH5" s="100"/>
      <c r="AI5" s="100"/>
      <c r="AJ5" s="100"/>
      <c r="AK5" s="100"/>
      <c r="AL5" s="100"/>
    </row>
    <row r="6" spans="2:40" ht="15" customHeight="1">
      <c r="B6" s="18" t="s">
        <v>2</v>
      </c>
      <c r="C6" s="58" t="s">
        <v>28</v>
      </c>
      <c r="D6" s="17"/>
      <c r="E6" s="5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/>
      <c r="AH6" s="19"/>
      <c r="AI6" s="19"/>
      <c r="AJ6" s="19"/>
      <c r="AK6" s="19"/>
      <c r="AL6" s="19"/>
    </row>
    <row r="7" spans="2:40" ht="15" customHeight="1"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</row>
    <row r="8" spans="2:40" s="21" customFormat="1" ht="15.75" customHeight="1">
      <c r="B8" s="22"/>
      <c r="C8" s="23"/>
      <c r="D8" s="23" t="s">
        <v>4</v>
      </c>
      <c r="E8" s="99" t="s">
        <v>22</v>
      </c>
      <c r="F8" s="61" t="s">
        <v>29</v>
      </c>
      <c r="G8" s="61" t="s">
        <v>23</v>
      </c>
      <c r="H8" s="61" t="s">
        <v>30</v>
      </c>
      <c r="I8" s="61" t="s">
        <v>31</v>
      </c>
      <c r="J8" s="61" t="s">
        <v>32</v>
      </c>
      <c r="K8" s="61" t="s">
        <v>33</v>
      </c>
      <c r="L8" s="61" t="s">
        <v>34</v>
      </c>
      <c r="M8" s="61" t="s">
        <v>35</v>
      </c>
      <c r="N8" s="61" t="s">
        <v>36</v>
      </c>
      <c r="O8" s="61" t="s">
        <v>37</v>
      </c>
      <c r="P8" s="61" t="s">
        <v>24</v>
      </c>
      <c r="Q8" s="61" t="s">
        <v>25</v>
      </c>
      <c r="R8" s="61" t="s">
        <v>38</v>
      </c>
      <c r="S8" s="61" t="s">
        <v>39</v>
      </c>
      <c r="T8" s="61" t="s">
        <v>26</v>
      </c>
      <c r="U8" s="61" t="s">
        <v>44</v>
      </c>
      <c r="V8" s="61" t="s">
        <v>27</v>
      </c>
      <c r="W8" s="61" t="s">
        <v>45</v>
      </c>
      <c r="X8" s="61" t="s">
        <v>40</v>
      </c>
      <c r="Y8" s="61" t="s">
        <v>41</v>
      </c>
      <c r="Z8" s="61" t="s">
        <v>42</v>
      </c>
      <c r="AA8" s="61" t="s">
        <v>43</v>
      </c>
      <c r="AB8" s="44"/>
      <c r="AC8" s="44"/>
      <c r="AD8" s="44"/>
      <c r="AE8" s="44"/>
      <c r="AF8" s="44"/>
      <c r="AG8" s="24"/>
      <c r="AH8" s="25"/>
      <c r="AI8" s="25"/>
      <c r="AJ8" s="25"/>
      <c r="AN8" s="79"/>
    </row>
    <row r="9" spans="2:40" s="21" customFormat="1" ht="15.75" customHeight="1" thickBot="1">
      <c r="B9" s="26" t="s">
        <v>0</v>
      </c>
      <c r="C9" s="27" t="s">
        <v>3</v>
      </c>
      <c r="D9" s="28" t="s">
        <v>5</v>
      </c>
      <c r="E9" s="4">
        <v>4</v>
      </c>
      <c r="F9" s="3">
        <v>2</v>
      </c>
      <c r="G9" s="3">
        <v>2</v>
      </c>
      <c r="H9" s="3">
        <v>10</v>
      </c>
      <c r="I9" s="3">
        <v>3</v>
      </c>
      <c r="J9" s="3">
        <v>5</v>
      </c>
      <c r="K9" s="3">
        <v>3</v>
      </c>
      <c r="L9" s="3">
        <v>8</v>
      </c>
      <c r="M9" s="3">
        <v>4</v>
      </c>
      <c r="N9" s="64">
        <v>3</v>
      </c>
      <c r="O9" s="3">
        <v>4</v>
      </c>
      <c r="P9" s="3">
        <v>4</v>
      </c>
      <c r="Q9" s="3">
        <v>4</v>
      </c>
      <c r="R9" s="3">
        <v>4</v>
      </c>
      <c r="S9" s="3">
        <v>4</v>
      </c>
      <c r="T9" s="3">
        <v>4</v>
      </c>
      <c r="U9" s="3">
        <v>3</v>
      </c>
      <c r="V9" s="3">
        <v>4</v>
      </c>
      <c r="W9" s="3">
        <v>3</v>
      </c>
      <c r="X9" s="3">
        <v>8</v>
      </c>
      <c r="Y9" s="3">
        <v>4</v>
      </c>
      <c r="Z9" s="3">
        <v>4</v>
      </c>
      <c r="AA9" s="3">
        <v>6</v>
      </c>
      <c r="AB9" s="3"/>
      <c r="AC9" s="3"/>
      <c r="AD9" s="3"/>
      <c r="AE9" s="3"/>
      <c r="AF9" s="3"/>
      <c r="AG9" s="24"/>
      <c r="AH9" s="35">
        <f>IF(SUM(E9:AF9)=0,"",SUM(E9:AF9))</f>
        <v>100</v>
      </c>
      <c r="AI9" s="69"/>
      <c r="AJ9" s="68" t="s">
        <v>12</v>
      </c>
      <c r="AL9" s="68" t="s">
        <v>8</v>
      </c>
      <c r="AN9" s="79"/>
    </row>
    <row r="10" spans="2:40" s="6" customFormat="1" ht="15" customHeight="1" thickTop="1">
      <c r="B10" s="43">
        <v>1</v>
      </c>
      <c r="C10" s="93"/>
      <c r="D10" s="94"/>
      <c r="E10" s="59"/>
      <c r="F10" s="60"/>
      <c r="G10" s="60"/>
      <c r="H10" s="60"/>
      <c r="I10" s="60"/>
      <c r="J10" s="60"/>
      <c r="K10" s="60"/>
      <c r="L10" s="60"/>
      <c r="M10" s="60"/>
      <c r="N10" s="6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6"/>
      <c r="AH10" s="43" t="str">
        <f>IF(OR(AN10="",AH$9=""),"",SUM(E10:AF10))</f>
        <v/>
      </c>
      <c r="AI10" s="43"/>
      <c r="AJ10" s="72" t="str">
        <f>IF(OR($AN10="",$AH$9=""),"",100*$AH10/$AH$9)</f>
        <v/>
      </c>
      <c r="AK10" s="43"/>
      <c r="AL10" s="90" t="str">
        <f>IF(OR($AN10="",$AH$9=""),"",IF($AJ10&lt;20,1,IF($AJ10&lt;50,2,IF($AJ10&lt;70,3,IF($AJ10&lt;90,4,5)))))</f>
        <v/>
      </c>
      <c r="AM10" s="29" t="str">
        <f t="shared" ref="AM10:AM49" si="0">IF(C10="","",C10)</f>
        <v/>
      </c>
      <c r="AN10" s="80" t="str">
        <f t="shared" ref="AN10:AN49" si="1">IF(COUNTIF(E10:AF10,"&lt;&gt;"&amp;"")&gt;0,1,"")</f>
        <v/>
      </c>
    </row>
    <row r="11" spans="2:40" s="6" customFormat="1" ht="15" customHeight="1">
      <c r="B11" s="6">
        <f>B10+1</f>
        <v>2</v>
      </c>
      <c r="C11" s="95"/>
      <c r="D11" s="96"/>
      <c r="E11" s="5"/>
      <c r="F11" s="1"/>
      <c r="G11" s="1"/>
      <c r="H11" s="1"/>
      <c r="I11" s="1"/>
      <c r="J11" s="1"/>
      <c r="K11" s="1"/>
      <c r="L11" s="1"/>
      <c r="M11" s="1"/>
      <c r="N11" s="66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0"/>
      <c r="AH11" s="6" t="str">
        <f t="shared" ref="AH11:AH49" si="2">IF(OR(AN11="",AH$9=""),"",SUM(E11:AF11))</f>
        <v/>
      </c>
      <c r="AJ11" s="73" t="str">
        <f t="shared" ref="AJ11:AJ49" si="3">IF(OR($AN11="",$AH$9=""),"",100*$AH11/$AH$9)</f>
        <v/>
      </c>
      <c r="AL11" s="91" t="str">
        <f t="shared" ref="AL11:AL49" si="4">IF(OR($AN11="",$AH$9=""),"",IF($AJ11&lt;20,1,IF($AJ11&lt;50,2,IF($AJ11&lt;70,3,IF($AJ11&lt;90,4,5)))))</f>
        <v/>
      </c>
      <c r="AM11" s="29" t="str">
        <f t="shared" si="0"/>
        <v/>
      </c>
      <c r="AN11" s="80" t="str">
        <f t="shared" si="1"/>
        <v/>
      </c>
    </row>
    <row r="12" spans="2:40" s="31" customFormat="1" ht="15" customHeight="1">
      <c r="B12" s="43">
        <f>B11+1</f>
        <v>3</v>
      </c>
      <c r="C12" s="97"/>
      <c r="D12" s="98"/>
      <c r="E12" s="47"/>
      <c r="F12" s="48"/>
      <c r="G12" s="48"/>
      <c r="H12" s="48"/>
      <c r="I12" s="48"/>
      <c r="J12" s="48"/>
      <c r="K12" s="48"/>
      <c r="L12" s="48"/>
      <c r="M12" s="48"/>
      <c r="N12" s="67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6"/>
      <c r="AH12" s="43" t="str">
        <f t="shared" si="2"/>
        <v/>
      </c>
      <c r="AI12" s="43"/>
      <c r="AJ12" s="74" t="str">
        <f t="shared" si="3"/>
        <v/>
      </c>
      <c r="AK12" s="43"/>
      <c r="AL12" s="90" t="str">
        <f t="shared" si="4"/>
        <v/>
      </c>
      <c r="AM12" s="29" t="str">
        <f t="shared" si="0"/>
        <v/>
      </c>
      <c r="AN12" s="80" t="str">
        <f t="shared" si="1"/>
        <v/>
      </c>
    </row>
    <row r="13" spans="2:40" s="31" customFormat="1" ht="15" customHeight="1">
      <c r="B13" s="6">
        <f>B12+1</f>
        <v>4</v>
      </c>
      <c r="C13" s="95"/>
      <c r="D13" s="96"/>
      <c r="E13" s="5"/>
      <c r="F13" s="1"/>
      <c r="G13" s="1"/>
      <c r="H13" s="1"/>
      <c r="I13" s="1"/>
      <c r="J13" s="1"/>
      <c r="K13" s="1"/>
      <c r="L13" s="1"/>
      <c r="M13" s="1"/>
      <c r="N13" s="66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30"/>
      <c r="AH13" s="6" t="str">
        <f t="shared" si="2"/>
        <v/>
      </c>
      <c r="AI13" s="6"/>
      <c r="AJ13" s="73" t="str">
        <f t="shared" si="3"/>
        <v/>
      </c>
      <c r="AK13" s="6"/>
      <c r="AL13" s="91" t="str">
        <f t="shared" si="4"/>
        <v/>
      </c>
      <c r="AM13" s="29" t="str">
        <f t="shared" si="0"/>
        <v/>
      </c>
      <c r="AN13" s="80" t="str">
        <f t="shared" si="1"/>
        <v/>
      </c>
    </row>
    <row r="14" spans="2:40" s="31" customFormat="1" ht="15" customHeight="1">
      <c r="B14" s="43">
        <f t="shared" ref="B14:B33" si="5">B13+1</f>
        <v>5</v>
      </c>
      <c r="C14" s="97"/>
      <c r="D14" s="98"/>
      <c r="E14" s="47"/>
      <c r="F14" s="48"/>
      <c r="G14" s="48"/>
      <c r="H14" s="48"/>
      <c r="I14" s="48"/>
      <c r="J14" s="48"/>
      <c r="K14" s="48"/>
      <c r="L14" s="48"/>
      <c r="M14" s="48"/>
      <c r="N14" s="67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6"/>
      <c r="AH14" s="43" t="str">
        <f t="shared" si="2"/>
        <v/>
      </c>
      <c r="AI14" s="43"/>
      <c r="AJ14" s="74" t="str">
        <f t="shared" si="3"/>
        <v/>
      </c>
      <c r="AK14" s="43"/>
      <c r="AL14" s="90" t="str">
        <f t="shared" si="4"/>
        <v/>
      </c>
      <c r="AM14" s="29" t="str">
        <f t="shared" si="0"/>
        <v/>
      </c>
      <c r="AN14" s="80" t="str">
        <f t="shared" si="1"/>
        <v/>
      </c>
    </row>
    <row r="15" spans="2:40" s="31" customFormat="1" ht="15" customHeight="1">
      <c r="B15" s="6">
        <f t="shared" si="5"/>
        <v>6</v>
      </c>
      <c r="C15" s="95"/>
      <c r="D15" s="96"/>
      <c r="E15" s="5"/>
      <c r="F15" s="1"/>
      <c r="G15" s="1"/>
      <c r="H15" s="1"/>
      <c r="I15" s="1"/>
      <c r="J15" s="1"/>
      <c r="K15" s="1"/>
      <c r="L15" s="1"/>
      <c r="M15" s="1"/>
      <c r="N15" s="66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30"/>
      <c r="AH15" s="6" t="str">
        <f t="shared" si="2"/>
        <v/>
      </c>
      <c r="AI15" s="6"/>
      <c r="AJ15" s="73" t="str">
        <f t="shared" si="3"/>
        <v/>
      </c>
      <c r="AK15" s="6"/>
      <c r="AL15" s="91" t="str">
        <f t="shared" si="4"/>
        <v/>
      </c>
      <c r="AM15" s="29" t="str">
        <f t="shared" si="0"/>
        <v/>
      </c>
      <c r="AN15" s="80" t="str">
        <f t="shared" si="1"/>
        <v/>
      </c>
    </row>
    <row r="16" spans="2:40" s="31" customFormat="1" ht="15" customHeight="1">
      <c r="B16" s="43">
        <f t="shared" si="5"/>
        <v>7</v>
      </c>
      <c r="C16" s="97"/>
      <c r="D16" s="98"/>
      <c r="E16" s="47"/>
      <c r="F16" s="48"/>
      <c r="G16" s="48"/>
      <c r="H16" s="48"/>
      <c r="I16" s="48"/>
      <c r="J16" s="48"/>
      <c r="K16" s="48"/>
      <c r="L16" s="48"/>
      <c r="M16" s="48"/>
      <c r="N16" s="67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6"/>
      <c r="AH16" s="43" t="str">
        <f t="shared" si="2"/>
        <v/>
      </c>
      <c r="AI16" s="43"/>
      <c r="AJ16" s="74" t="str">
        <f t="shared" si="3"/>
        <v/>
      </c>
      <c r="AK16" s="43"/>
      <c r="AL16" s="90" t="str">
        <f t="shared" si="4"/>
        <v/>
      </c>
      <c r="AM16" s="29" t="str">
        <f t="shared" si="0"/>
        <v/>
      </c>
      <c r="AN16" s="80" t="str">
        <f t="shared" si="1"/>
        <v/>
      </c>
    </row>
    <row r="17" spans="2:40" s="31" customFormat="1" ht="15" customHeight="1">
      <c r="B17" s="6">
        <f t="shared" si="5"/>
        <v>8</v>
      </c>
      <c r="C17" s="95"/>
      <c r="D17" s="96"/>
      <c r="E17" s="5"/>
      <c r="F17" s="1"/>
      <c r="G17" s="1"/>
      <c r="H17" s="1"/>
      <c r="I17" s="1"/>
      <c r="J17" s="1"/>
      <c r="K17" s="1"/>
      <c r="L17" s="1"/>
      <c r="M17" s="1"/>
      <c r="N17" s="66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30"/>
      <c r="AH17" s="6" t="str">
        <f t="shared" si="2"/>
        <v/>
      </c>
      <c r="AI17" s="6"/>
      <c r="AJ17" s="73" t="str">
        <f t="shared" si="3"/>
        <v/>
      </c>
      <c r="AK17" s="6"/>
      <c r="AL17" s="91" t="str">
        <f t="shared" si="4"/>
        <v/>
      </c>
      <c r="AM17" s="29" t="str">
        <f t="shared" si="0"/>
        <v/>
      </c>
      <c r="AN17" s="80" t="str">
        <f t="shared" si="1"/>
        <v/>
      </c>
    </row>
    <row r="18" spans="2:40" s="31" customFormat="1" ht="15" customHeight="1">
      <c r="B18" s="43">
        <f t="shared" si="5"/>
        <v>9</v>
      </c>
      <c r="C18" s="97"/>
      <c r="D18" s="98"/>
      <c r="E18" s="47"/>
      <c r="F18" s="48"/>
      <c r="G18" s="48"/>
      <c r="H18" s="48"/>
      <c r="I18" s="48"/>
      <c r="J18" s="48"/>
      <c r="K18" s="48"/>
      <c r="L18" s="48"/>
      <c r="M18" s="48"/>
      <c r="N18" s="67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6"/>
      <c r="AH18" s="43" t="str">
        <f t="shared" si="2"/>
        <v/>
      </c>
      <c r="AI18" s="43"/>
      <c r="AJ18" s="74" t="str">
        <f t="shared" si="3"/>
        <v/>
      </c>
      <c r="AK18" s="43"/>
      <c r="AL18" s="90" t="str">
        <f t="shared" si="4"/>
        <v/>
      </c>
      <c r="AM18" s="29" t="str">
        <f t="shared" si="0"/>
        <v/>
      </c>
      <c r="AN18" s="80" t="str">
        <f t="shared" si="1"/>
        <v/>
      </c>
    </row>
    <row r="19" spans="2:40" s="31" customFormat="1" ht="15" customHeight="1">
      <c r="B19" s="6">
        <f t="shared" si="5"/>
        <v>10</v>
      </c>
      <c r="C19" s="95"/>
      <c r="D19" s="96"/>
      <c r="E19" s="5"/>
      <c r="F19" s="1"/>
      <c r="G19" s="1"/>
      <c r="H19" s="1"/>
      <c r="I19" s="1"/>
      <c r="J19" s="1"/>
      <c r="K19" s="1"/>
      <c r="L19" s="1"/>
      <c r="M19" s="1"/>
      <c r="N19" s="66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30"/>
      <c r="AH19" s="6" t="str">
        <f t="shared" si="2"/>
        <v/>
      </c>
      <c r="AI19" s="6"/>
      <c r="AJ19" s="73" t="str">
        <f t="shared" si="3"/>
        <v/>
      </c>
      <c r="AK19" s="6"/>
      <c r="AL19" s="91" t="str">
        <f t="shared" si="4"/>
        <v/>
      </c>
      <c r="AM19" s="29" t="str">
        <f t="shared" si="0"/>
        <v/>
      </c>
      <c r="AN19" s="80" t="str">
        <f t="shared" si="1"/>
        <v/>
      </c>
    </row>
    <row r="20" spans="2:40" s="31" customFormat="1" ht="15" customHeight="1">
      <c r="B20" s="43">
        <f t="shared" si="5"/>
        <v>11</v>
      </c>
      <c r="C20" s="97"/>
      <c r="D20" s="98"/>
      <c r="E20" s="47"/>
      <c r="F20" s="48"/>
      <c r="G20" s="48"/>
      <c r="H20" s="48"/>
      <c r="I20" s="48"/>
      <c r="J20" s="48"/>
      <c r="K20" s="48"/>
      <c r="L20" s="48"/>
      <c r="M20" s="48"/>
      <c r="N20" s="67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6"/>
      <c r="AH20" s="43" t="str">
        <f t="shared" si="2"/>
        <v/>
      </c>
      <c r="AI20" s="43"/>
      <c r="AJ20" s="74" t="str">
        <f t="shared" si="3"/>
        <v/>
      </c>
      <c r="AK20" s="43"/>
      <c r="AL20" s="90" t="str">
        <f t="shared" si="4"/>
        <v/>
      </c>
      <c r="AM20" s="29" t="str">
        <f t="shared" si="0"/>
        <v/>
      </c>
      <c r="AN20" s="80" t="str">
        <f t="shared" si="1"/>
        <v/>
      </c>
    </row>
    <row r="21" spans="2:40" s="31" customFormat="1" ht="15" customHeight="1">
      <c r="B21" s="6">
        <f t="shared" si="5"/>
        <v>12</v>
      </c>
      <c r="C21" s="95"/>
      <c r="D21" s="96"/>
      <c r="E21" s="5"/>
      <c r="F21" s="1"/>
      <c r="G21" s="1"/>
      <c r="H21" s="1"/>
      <c r="I21" s="1"/>
      <c r="J21" s="1"/>
      <c r="K21" s="1"/>
      <c r="L21" s="1"/>
      <c r="M21" s="1"/>
      <c r="N21" s="66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30"/>
      <c r="AH21" s="6" t="str">
        <f t="shared" si="2"/>
        <v/>
      </c>
      <c r="AI21" s="6"/>
      <c r="AJ21" s="73" t="str">
        <f t="shared" si="3"/>
        <v/>
      </c>
      <c r="AK21" s="6"/>
      <c r="AL21" s="91" t="str">
        <f t="shared" si="4"/>
        <v/>
      </c>
      <c r="AM21" s="29" t="str">
        <f t="shared" si="0"/>
        <v/>
      </c>
      <c r="AN21" s="80" t="str">
        <f t="shared" si="1"/>
        <v/>
      </c>
    </row>
    <row r="22" spans="2:40" s="31" customFormat="1" ht="15" customHeight="1">
      <c r="B22" s="43">
        <f t="shared" si="5"/>
        <v>13</v>
      </c>
      <c r="C22" s="97"/>
      <c r="D22" s="98"/>
      <c r="E22" s="47"/>
      <c r="F22" s="48"/>
      <c r="G22" s="48"/>
      <c r="H22" s="48"/>
      <c r="I22" s="48"/>
      <c r="J22" s="48"/>
      <c r="K22" s="48"/>
      <c r="L22" s="48"/>
      <c r="M22" s="48"/>
      <c r="N22" s="67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6"/>
      <c r="AH22" s="43" t="str">
        <f t="shared" si="2"/>
        <v/>
      </c>
      <c r="AI22" s="43"/>
      <c r="AJ22" s="74" t="str">
        <f t="shared" si="3"/>
        <v/>
      </c>
      <c r="AK22" s="43"/>
      <c r="AL22" s="90" t="str">
        <f t="shared" si="4"/>
        <v/>
      </c>
      <c r="AM22" s="29" t="str">
        <f t="shared" si="0"/>
        <v/>
      </c>
      <c r="AN22" s="80" t="str">
        <f t="shared" si="1"/>
        <v/>
      </c>
    </row>
    <row r="23" spans="2:40" s="31" customFormat="1" ht="15" customHeight="1">
      <c r="B23" s="6">
        <f t="shared" si="5"/>
        <v>14</v>
      </c>
      <c r="C23" s="95"/>
      <c r="D23" s="96"/>
      <c r="E23" s="5"/>
      <c r="F23" s="1"/>
      <c r="G23" s="1"/>
      <c r="H23" s="1"/>
      <c r="I23" s="1"/>
      <c r="J23" s="1"/>
      <c r="K23" s="1"/>
      <c r="L23" s="1"/>
      <c r="M23" s="1"/>
      <c r="N23" s="66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0"/>
      <c r="AH23" s="6" t="str">
        <f t="shared" si="2"/>
        <v/>
      </c>
      <c r="AI23" s="6"/>
      <c r="AJ23" s="73" t="str">
        <f t="shared" si="3"/>
        <v/>
      </c>
      <c r="AK23" s="6"/>
      <c r="AL23" s="91" t="str">
        <f t="shared" si="4"/>
        <v/>
      </c>
      <c r="AM23" s="29" t="str">
        <f t="shared" si="0"/>
        <v/>
      </c>
      <c r="AN23" s="80" t="str">
        <f t="shared" si="1"/>
        <v/>
      </c>
    </row>
    <row r="24" spans="2:40" s="31" customFormat="1" ht="15" customHeight="1">
      <c r="B24" s="43">
        <f t="shared" si="5"/>
        <v>15</v>
      </c>
      <c r="C24" s="97"/>
      <c r="D24" s="98"/>
      <c r="E24" s="47"/>
      <c r="F24" s="48"/>
      <c r="G24" s="48"/>
      <c r="H24" s="48"/>
      <c r="I24" s="48"/>
      <c r="J24" s="48"/>
      <c r="K24" s="48"/>
      <c r="L24" s="48"/>
      <c r="M24" s="48"/>
      <c r="N24" s="67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6"/>
      <c r="AH24" s="43" t="str">
        <f t="shared" si="2"/>
        <v/>
      </c>
      <c r="AI24" s="43"/>
      <c r="AJ24" s="74" t="str">
        <f t="shared" si="3"/>
        <v/>
      </c>
      <c r="AK24" s="43"/>
      <c r="AL24" s="90" t="str">
        <f t="shared" si="4"/>
        <v/>
      </c>
      <c r="AM24" s="29" t="str">
        <f t="shared" si="0"/>
        <v/>
      </c>
      <c r="AN24" s="80" t="str">
        <f t="shared" si="1"/>
        <v/>
      </c>
    </row>
    <row r="25" spans="2:40" s="31" customFormat="1" ht="15" customHeight="1">
      <c r="B25" s="6">
        <f t="shared" si="5"/>
        <v>16</v>
      </c>
      <c r="C25" s="95"/>
      <c r="D25" s="96"/>
      <c r="E25" s="5"/>
      <c r="F25" s="1"/>
      <c r="G25" s="1"/>
      <c r="H25" s="1"/>
      <c r="I25" s="1"/>
      <c r="J25" s="1"/>
      <c r="K25" s="1"/>
      <c r="L25" s="1"/>
      <c r="M25" s="1"/>
      <c r="N25" s="66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30"/>
      <c r="AH25" s="6" t="str">
        <f t="shared" si="2"/>
        <v/>
      </c>
      <c r="AI25" s="6"/>
      <c r="AJ25" s="73" t="str">
        <f t="shared" si="3"/>
        <v/>
      </c>
      <c r="AK25" s="6"/>
      <c r="AL25" s="91" t="str">
        <f t="shared" si="4"/>
        <v/>
      </c>
      <c r="AM25" s="29" t="str">
        <f t="shared" si="0"/>
        <v/>
      </c>
      <c r="AN25" s="80" t="str">
        <f t="shared" si="1"/>
        <v/>
      </c>
    </row>
    <row r="26" spans="2:40" s="31" customFormat="1" ht="15" customHeight="1">
      <c r="B26" s="43">
        <f t="shared" si="5"/>
        <v>17</v>
      </c>
      <c r="C26" s="97"/>
      <c r="D26" s="98"/>
      <c r="E26" s="47"/>
      <c r="F26" s="48"/>
      <c r="G26" s="48"/>
      <c r="H26" s="48"/>
      <c r="I26" s="48"/>
      <c r="J26" s="48"/>
      <c r="K26" s="48"/>
      <c r="L26" s="48"/>
      <c r="M26" s="48"/>
      <c r="N26" s="67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6"/>
      <c r="AH26" s="43" t="str">
        <f t="shared" si="2"/>
        <v/>
      </c>
      <c r="AI26" s="43"/>
      <c r="AJ26" s="74" t="str">
        <f t="shared" si="3"/>
        <v/>
      </c>
      <c r="AK26" s="43"/>
      <c r="AL26" s="90" t="str">
        <f t="shared" si="4"/>
        <v/>
      </c>
      <c r="AM26" s="29" t="str">
        <f t="shared" si="0"/>
        <v/>
      </c>
      <c r="AN26" s="80" t="str">
        <f t="shared" si="1"/>
        <v/>
      </c>
    </row>
    <row r="27" spans="2:40" s="31" customFormat="1" ht="15" customHeight="1">
      <c r="B27" s="6">
        <f t="shared" si="5"/>
        <v>18</v>
      </c>
      <c r="C27" s="95"/>
      <c r="D27" s="96"/>
      <c r="E27" s="5"/>
      <c r="F27" s="1"/>
      <c r="G27" s="1"/>
      <c r="H27" s="1"/>
      <c r="I27" s="1"/>
      <c r="J27" s="1"/>
      <c r="K27" s="1"/>
      <c r="L27" s="1"/>
      <c r="M27" s="1"/>
      <c r="N27" s="66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0"/>
      <c r="AH27" s="6" t="str">
        <f t="shared" si="2"/>
        <v/>
      </c>
      <c r="AI27" s="6"/>
      <c r="AJ27" s="73" t="str">
        <f t="shared" si="3"/>
        <v/>
      </c>
      <c r="AK27" s="6"/>
      <c r="AL27" s="91" t="str">
        <f t="shared" si="4"/>
        <v/>
      </c>
      <c r="AM27" s="29" t="str">
        <f t="shared" si="0"/>
        <v/>
      </c>
      <c r="AN27" s="80" t="str">
        <f t="shared" si="1"/>
        <v/>
      </c>
    </row>
    <row r="28" spans="2:40" s="31" customFormat="1" ht="15" customHeight="1">
      <c r="B28" s="43">
        <f t="shared" si="5"/>
        <v>19</v>
      </c>
      <c r="C28" s="97"/>
      <c r="D28" s="98"/>
      <c r="E28" s="47"/>
      <c r="F28" s="48"/>
      <c r="G28" s="48"/>
      <c r="H28" s="48"/>
      <c r="I28" s="48"/>
      <c r="J28" s="48"/>
      <c r="K28" s="48"/>
      <c r="L28" s="48"/>
      <c r="M28" s="48"/>
      <c r="N28" s="67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6"/>
      <c r="AH28" s="43" t="str">
        <f t="shared" si="2"/>
        <v/>
      </c>
      <c r="AI28" s="43"/>
      <c r="AJ28" s="74" t="str">
        <f t="shared" si="3"/>
        <v/>
      </c>
      <c r="AK28" s="43"/>
      <c r="AL28" s="90" t="str">
        <f t="shared" si="4"/>
        <v/>
      </c>
      <c r="AM28" s="29" t="str">
        <f t="shared" si="0"/>
        <v/>
      </c>
      <c r="AN28" s="80" t="str">
        <f t="shared" si="1"/>
        <v/>
      </c>
    </row>
    <row r="29" spans="2:40" s="31" customFormat="1" ht="15" customHeight="1">
      <c r="B29" s="6">
        <f t="shared" si="5"/>
        <v>20</v>
      </c>
      <c r="C29" s="95"/>
      <c r="D29" s="96"/>
      <c r="E29" s="5"/>
      <c r="F29" s="1"/>
      <c r="G29" s="1"/>
      <c r="H29" s="1"/>
      <c r="I29" s="1"/>
      <c r="J29" s="1"/>
      <c r="K29" s="1"/>
      <c r="L29" s="1"/>
      <c r="M29" s="1"/>
      <c r="N29" s="66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0"/>
      <c r="AH29" s="6" t="str">
        <f t="shared" si="2"/>
        <v/>
      </c>
      <c r="AI29" s="6"/>
      <c r="AJ29" s="73" t="str">
        <f t="shared" si="3"/>
        <v/>
      </c>
      <c r="AK29" s="6"/>
      <c r="AL29" s="91" t="str">
        <f t="shared" si="4"/>
        <v/>
      </c>
      <c r="AM29" s="29" t="str">
        <f t="shared" si="0"/>
        <v/>
      </c>
      <c r="AN29" s="80" t="str">
        <f t="shared" si="1"/>
        <v/>
      </c>
    </row>
    <row r="30" spans="2:40" s="31" customFormat="1" ht="15" customHeight="1">
      <c r="B30" s="43">
        <f t="shared" si="5"/>
        <v>21</v>
      </c>
      <c r="C30" s="97"/>
      <c r="D30" s="98"/>
      <c r="E30" s="47"/>
      <c r="F30" s="48"/>
      <c r="G30" s="48"/>
      <c r="H30" s="48"/>
      <c r="I30" s="48"/>
      <c r="J30" s="48"/>
      <c r="K30" s="48"/>
      <c r="L30" s="48"/>
      <c r="M30" s="48"/>
      <c r="N30" s="67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6"/>
      <c r="AH30" s="43" t="str">
        <f t="shared" si="2"/>
        <v/>
      </c>
      <c r="AI30" s="43"/>
      <c r="AJ30" s="74" t="str">
        <f t="shared" si="3"/>
        <v/>
      </c>
      <c r="AK30" s="43"/>
      <c r="AL30" s="90" t="str">
        <f t="shared" si="4"/>
        <v/>
      </c>
      <c r="AM30" s="29" t="str">
        <f t="shared" si="0"/>
        <v/>
      </c>
      <c r="AN30" s="80" t="str">
        <f t="shared" si="1"/>
        <v/>
      </c>
    </row>
    <row r="31" spans="2:40" s="31" customFormat="1" ht="15" customHeight="1">
      <c r="B31" s="6">
        <f t="shared" si="5"/>
        <v>22</v>
      </c>
      <c r="C31" s="95"/>
      <c r="D31" s="96"/>
      <c r="E31" s="5"/>
      <c r="F31" s="1"/>
      <c r="G31" s="1"/>
      <c r="H31" s="1"/>
      <c r="I31" s="1"/>
      <c r="J31" s="1"/>
      <c r="K31" s="1"/>
      <c r="L31" s="1"/>
      <c r="M31" s="1"/>
      <c r="N31" s="66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30"/>
      <c r="AH31" s="6" t="str">
        <f t="shared" si="2"/>
        <v/>
      </c>
      <c r="AI31" s="6"/>
      <c r="AJ31" s="73" t="str">
        <f t="shared" si="3"/>
        <v/>
      </c>
      <c r="AK31" s="6"/>
      <c r="AL31" s="91" t="str">
        <f t="shared" si="4"/>
        <v/>
      </c>
      <c r="AM31" s="29" t="str">
        <f t="shared" si="0"/>
        <v/>
      </c>
      <c r="AN31" s="80" t="str">
        <f t="shared" si="1"/>
        <v/>
      </c>
    </row>
    <row r="32" spans="2:40" s="31" customFormat="1" ht="15" customHeight="1">
      <c r="B32" s="43">
        <f t="shared" si="5"/>
        <v>23</v>
      </c>
      <c r="C32" s="97"/>
      <c r="D32" s="98"/>
      <c r="E32" s="47"/>
      <c r="F32" s="48"/>
      <c r="G32" s="48"/>
      <c r="H32" s="48"/>
      <c r="I32" s="48"/>
      <c r="J32" s="48"/>
      <c r="K32" s="48"/>
      <c r="L32" s="48"/>
      <c r="M32" s="48"/>
      <c r="N32" s="67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6"/>
      <c r="AH32" s="43" t="str">
        <f t="shared" si="2"/>
        <v/>
      </c>
      <c r="AI32" s="43"/>
      <c r="AJ32" s="74" t="str">
        <f t="shared" si="3"/>
        <v/>
      </c>
      <c r="AK32" s="43"/>
      <c r="AL32" s="90" t="str">
        <f t="shared" si="4"/>
        <v/>
      </c>
      <c r="AM32" s="29" t="str">
        <f t="shared" si="0"/>
        <v/>
      </c>
      <c r="AN32" s="80" t="str">
        <f t="shared" si="1"/>
        <v/>
      </c>
    </row>
    <row r="33" spans="2:40" s="31" customFormat="1" ht="15" customHeight="1">
      <c r="B33" s="6">
        <f t="shared" si="5"/>
        <v>24</v>
      </c>
      <c r="C33" s="95"/>
      <c r="D33" s="96"/>
      <c r="E33" s="5"/>
      <c r="F33" s="1"/>
      <c r="G33" s="1"/>
      <c r="H33" s="1"/>
      <c r="I33" s="1"/>
      <c r="J33" s="1"/>
      <c r="K33" s="1"/>
      <c r="L33" s="1"/>
      <c r="M33" s="1"/>
      <c r="N33" s="66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30"/>
      <c r="AH33" s="6" t="str">
        <f t="shared" si="2"/>
        <v/>
      </c>
      <c r="AI33" s="6"/>
      <c r="AJ33" s="73" t="str">
        <f t="shared" si="3"/>
        <v/>
      </c>
      <c r="AK33" s="6"/>
      <c r="AL33" s="91" t="str">
        <f t="shared" si="4"/>
        <v/>
      </c>
      <c r="AM33" s="29" t="str">
        <f t="shared" si="0"/>
        <v/>
      </c>
      <c r="AN33" s="80" t="str">
        <f t="shared" si="1"/>
        <v/>
      </c>
    </row>
    <row r="34" spans="2:40" s="31" customFormat="1" ht="15" customHeight="1">
      <c r="B34" s="43">
        <f t="shared" ref="B34:B49" si="6">B33+1</f>
        <v>25</v>
      </c>
      <c r="C34" s="97"/>
      <c r="D34" s="98"/>
      <c r="E34" s="47"/>
      <c r="F34" s="48"/>
      <c r="G34" s="48"/>
      <c r="H34" s="48"/>
      <c r="I34" s="48"/>
      <c r="J34" s="48"/>
      <c r="K34" s="48"/>
      <c r="L34" s="48"/>
      <c r="M34" s="48"/>
      <c r="N34" s="67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6"/>
      <c r="AH34" s="43" t="str">
        <f t="shared" si="2"/>
        <v/>
      </c>
      <c r="AI34" s="43"/>
      <c r="AJ34" s="74" t="str">
        <f t="shared" si="3"/>
        <v/>
      </c>
      <c r="AK34" s="43"/>
      <c r="AL34" s="90" t="str">
        <f t="shared" si="4"/>
        <v/>
      </c>
      <c r="AM34" s="29" t="str">
        <f t="shared" si="0"/>
        <v/>
      </c>
      <c r="AN34" s="80" t="str">
        <f t="shared" si="1"/>
        <v/>
      </c>
    </row>
    <row r="35" spans="2:40" ht="15" customHeight="1">
      <c r="B35" s="6">
        <f t="shared" si="6"/>
        <v>26</v>
      </c>
      <c r="C35" s="95"/>
      <c r="D35" s="96"/>
      <c r="E35" s="5"/>
      <c r="F35" s="1"/>
      <c r="G35" s="1"/>
      <c r="H35" s="1"/>
      <c r="I35" s="1"/>
      <c r="J35" s="1"/>
      <c r="K35" s="1"/>
      <c r="L35" s="1"/>
      <c r="M35" s="1"/>
      <c r="N35" s="66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30"/>
      <c r="AH35" s="6" t="str">
        <f t="shared" si="2"/>
        <v/>
      </c>
      <c r="AI35" s="6"/>
      <c r="AJ35" s="73" t="str">
        <f t="shared" si="3"/>
        <v/>
      </c>
      <c r="AK35" s="6"/>
      <c r="AL35" s="91" t="str">
        <f t="shared" si="4"/>
        <v/>
      </c>
      <c r="AM35" s="29" t="str">
        <f t="shared" si="0"/>
        <v/>
      </c>
      <c r="AN35" s="80" t="str">
        <f t="shared" si="1"/>
        <v/>
      </c>
    </row>
    <row r="36" spans="2:40" ht="15" customHeight="1">
      <c r="B36" s="43">
        <f t="shared" si="6"/>
        <v>27</v>
      </c>
      <c r="C36" s="97"/>
      <c r="D36" s="98"/>
      <c r="E36" s="47"/>
      <c r="F36" s="48"/>
      <c r="G36" s="48"/>
      <c r="H36" s="48"/>
      <c r="I36" s="48"/>
      <c r="J36" s="48"/>
      <c r="K36" s="48"/>
      <c r="L36" s="48"/>
      <c r="M36" s="48"/>
      <c r="N36" s="67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6"/>
      <c r="AH36" s="43" t="str">
        <f t="shared" si="2"/>
        <v/>
      </c>
      <c r="AI36" s="43"/>
      <c r="AJ36" s="74" t="str">
        <f t="shared" si="3"/>
        <v/>
      </c>
      <c r="AK36" s="43"/>
      <c r="AL36" s="90" t="str">
        <f t="shared" si="4"/>
        <v/>
      </c>
      <c r="AM36" s="29" t="str">
        <f t="shared" si="0"/>
        <v/>
      </c>
      <c r="AN36" s="80" t="str">
        <f t="shared" si="1"/>
        <v/>
      </c>
    </row>
    <row r="37" spans="2:40" ht="15" customHeight="1">
      <c r="B37" s="6">
        <f t="shared" si="6"/>
        <v>28</v>
      </c>
      <c r="C37" s="95"/>
      <c r="D37" s="96"/>
      <c r="E37" s="5"/>
      <c r="F37" s="1"/>
      <c r="G37" s="1"/>
      <c r="H37" s="1"/>
      <c r="I37" s="1"/>
      <c r="J37" s="1"/>
      <c r="K37" s="1"/>
      <c r="L37" s="1"/>
      <c r="M37" s="1"/>
      <c r="N37" s="66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30"/>
      <c r="AH37" s="6" t="str">
        <f t="shared" si="2"/>
        <v/>
      </c>
      <c r="AI37" s="6"/>
      <c r="AJ37" s="73" t="str">
        <f t="shared" si="3"/>
        <v/>
      </c>
      <c r="AK37" s="6"/>
      <c r="AL37" s="91" t="str">
        <f t="shared" si="4"/>
        <v/>
      </c>
      <c r="AM37" s="29" t="str">
        <f t="shared" si="0"/>
        <v/>
      </c>
      <c r="AN37" s="80" t="str">
        <f t="shared" si="1"/>
        <v/>
      </c>
    </row>
    <row r="38" spans="2:40" ht="15" customHeight="1">
      <c r="B38" s="43">
        <f t="shared" si="6"/>
        <v>29</v>
      </c>
      <c r="C38" s="97"/>
      <c r="D38" s="98"/>
      <c r="E38" s="47"/>
      <c r="F38" s="48"/>
      <c r="G38" s="48"/>
      <c r="H38" s="48"/>
      <c r="I38" s="48"/>
      <c r="J38" s="48"/>
      <c r="K38" s="48"/>
      <c r="L38" s="48"/>
      <c r="M38" s="48"/>
      <c r="N38" s="67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6"/>
      <c r="AH38" s="43" t="str">
        <f t="shared" si="2"/>
        <v/>
      </c>
      <c r="AI38" s="43"/>
      <c r="AJ38" s="74" t="str">
        <f t="shared" si="3"/>
        <v/>
      </c>
      <c r="AK38" s="43"/>
      <c r="AL38" s="90" t="str">
        <f t="shared" si="4"/>
        <v/>
      </c>
      <c r="AM38" s="29" t="str">
        <f t="shared" si="0"/>
        <v/>
      </c>
      <c r="AN38" s="80" t="str">
        <f t="shared" si="1"/>
        <v/>
      </c>
    </row>
    <row r="39" spans="2:40" ht="15" customHeight="1">
      <c r="B39" s="6">
        <f t="shared" si="6"/>
        <v>30</v>
      </c>
      <c r="C39" s="95"/>
      <c r="D39" s="96"/>
      <c r="E39" s="5"/>
      <c r="F39" s="1"/>
      <c r="G39" s="1"/>
      <c r="H39" s="1"/>
      <c r="I39" s="1"/>
      <c r="J39" s="1"/>
      <c r="K39" s="1"/>
      <c r="L39" s="1"/>
      <c r="M39" s="1"/>
      <c r="N39" s="66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30"/>
      <c r="AH39" s="6" t="str">
        <f t="shared" si="2"/>
        <v/>
      </c>
      <c r="AI39" s="6"/>
      <c r="AJ39" s="73" t="str">
        <f t="shared" si="3"/>
        <v/>
      </c>
      <c r="AK39" s="6"/>
      <c r="AL39" s="91" t="str">
        <f t="shared" si="4"/>
        <v/>
      </c>
      <c r="AM39" s="29" t="str">
        <f t="shared" si="0"/>
        <v/>
      </c>
      <c r="AN39" s="80" t="str">
        <f t="shared" si="1"/>
        <v/>
      </c>
    </row>
    <row r="40" spans="2:40" ht="15" customHeight="1">
      <c r="B40" s="43">
        <f t="shared" si="6"/>
        <v>31</v>
      </c>
      <c r="C40" s="97"/>
      <c r="D40" s="98"/>
      <c r="E40" s="47"/>
      <c r="F40" s="48"/>
      <c r="G40" s="48"/>
      <c r="H40" s="48"/>
      <c r="I40" s="48"/>
      <c r="J40" s="48"/>
      <c r="K40" s="48"/>
      <c r="L40" s="48"/>
      <c r="M40" s="48"/>
      <c r="N40" s="67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6"/>
      <c r="AH40" s="43" t="str">
        <f t="shared" si="2"/>
        <v/>
      </c>
      <c r="AI40" s="43"/>
      <c r="AJ40" s="74" t="str">
        <f t="shared" si="3"/>
        <v/>
      </c>
      <c r="AK40" s="43"/>
      <c r="AL40" s="90" t="str">
        <f t="shared" si="4"/>
        <v/>
      </c>
      <c r="AM40" s="29" t="str">
        <f t="shared" si="0"/>
        <v/>
      </c>
      <c r="AN40" s="80" t="str">
        <f t="shared" si="1"/>
        <v/>
      </c>
    </row>
    <row r="41" spans="2:40" ht="15" customHeight="1">
      <c r="B41" s="6">
        <f t="shared" si="6"/>
        <v>32</v>
      </c>
      <c r="C41" s="95"/>
      <c r="D41" s="96"/>
      <c r="E41" s="5"/>
      <c r="F41" s="1"/>
      <c r="G41" s="1"/>
      <c r="H41" s="1"/>
      <c r="I41" s="1"/>
      <c r="J41" s="1"/>
      <c r="K41" s="1"/>
      <c r="L41" s="1"/>
      <c r="M41" s="1"/>
      <c r="N41" s="66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30"/>
      <c r="AH41" s="6" t="str">
        <f t="shared" si="2"/>
        <v/>
      </c>
      <c r="AI41" s="6"/>
      <c r="AJ41" s="73" t="str">
        <f t="shared" si="3"/>
        <v/>
      </c>
      <c r="AK41" s="6"/>
      <c r="AL41" s="91" t="str">
        <f t="shared" si="4"/>
        <v/>
      </c>
      <c r="AM41" s="29" t="str">
        <f t="shared" si="0"/>
        <v/>
      </c>
      <c r="AN41" s="80" t="str">
        <f t="shared" si="1"/>
        <v/>
      </c>
    </row>
    <row r="42" spans="2:40" ht="15" customHeight="1">
      <c r="B42" s="43">
        <f t="shared" si="6"/>
        <v>33</v>
      </c>
      <c r="C42" s="97"/>
      <c r="D42" s="98"/>
      <c r="E42" s="47"/>
      <c r="F42" s="48"/>
      <c r="G42" s="48"/>
      <c r="H42" s="48"/>
      <c r="I42" s="48"/>
      <c r="J42" s="48"/>
      <c r="K42" s="48"/>
      <c r="L42" s="48"/>
      <c r="M42" s="48"/>
      <c r="N42" s="67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6"/>
      <c r="AH42" s="43" t="str">
        <f t="shared" si="2"/>
        <v/>
      </c>
      <c r="AI42" s="43"/>
      <c r="AJ42" s="74" t="str">
        <f t="shared" si="3"/>
        <v/>
      </c>
      <c r="AK42" s="43"/>
      <c r="AL42" s="90" t="str">
        <f t="shared" si="4"/>
        <v/>
      </c>
      <c r="AM42" s="29" t="str">
        <f t="shared" si="0"/>
        <v/>
      </c>
      <c r="AN42" s="80" t="str">
        <f t="shared" si="1"/>
        <v/>
      </c>
    </row>
    <row r="43" spans="2:40" ht="15" customHeight="1">
      <c r="B43" s="6">
        <f t="shared" si="6"/>
        <v>34</v>
      </c>
      <c r="C43" s="95"/>
      <c r="D43" s="96"/>
      <c r="E43" s="5"/>
      <c r="F43" s="1"/>
      <c r="G43" s="1"/>
      <c r="H43" s="1"/>
      <c r="I43" s="1"/>
      <c r="J43" s="1"/>
      <c r="K43" s="1"/>
      <c r="L43" s="1"/>
      <c r="M43" s="1"/>
      <c r="N43" s="66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30"/>
      <c r="AH43" s="6" t="str">
        <f t="shared" si="2"/>
        <v/>
      </c>
      <c r="AI43" s="6"/>
      <c r="AJ43" s="73" t="str">
        <f t="shared" si="3"/>
        <v/>
      </c>
      <c r="AK43" s="6"/>
      <c r="AL43" s="91" t="str">
        <f t="shared" si="4"/>
        <v/>
      </c>
      <c r="AM43" s="29" t="str">
        <f t="shared" si="0"/>
        <v/>
      </c>
      <c r="AN43" s="80" t="str">
        <f t="shared" si="1"/>
        <v/>
      </c>
    </row>
    <row r="44" spans="2:40" ht="15" customHeight="1">
      <c r="B44" s="43">
        <f>B43+1</f>
        <v>35</v>
      </c>
      <c r="C44" s="97"/>
      <c r="D44" s="98"/>
      <c r="E44" s="47"/>
      <c r="F44" s="48"/>
      <c r="G44" s="48"/>
      <c r="H44" s="48"/>
      <c r="I44" s="48"/>
      <c r="J44" s="48"/>
      <c r="K44" s="48"/>
      <c r="L44" s="48"/>
      <c r="M44" s="48"/>
      <c r="N44" s="67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6"/>
      <c r="AH44" s="43" t="str">
        <f t="shared" si="2"/>
        <v/>
      </c>
      <c r="AI44" s="43"/>
      <c r="AJ44" s="74" t="str">
        <f t="shared" si="3"/>
        <v/>
      </c>
      <c r="AK44" s="43"/>
      <c r="AL44" s="90" t="str">
        <f t="shared" si="4"/>
        <v/>
      </c>
      <c r="AM44" s="29" t="str">
        <f t="shared" si="0"/>
        <v/>
      </c>
      <c r="AN44" s="80" t="str">
        <f t="shared" si="1"/>
        <v/>
      </c>
    </row>
    <row r="45" spans="2:40" ht="15" customHeight="1">
      <c r="B45" s="6">
        <f t="shared" si="6"/>
        <v>36</v>
      </c>
      <c r="C45" s="95"/>
      <c r="D45" s="96"/>
      <c r="E45" s="5"/>
      <c r="F45" s="1"/>
      <c r="G45" s="1"/>
      <c r="H45" s="1"/>
      <c r="I45" s="1"/>
      <c r="J45" s="1"/>
      <c r="K45" s="1"/>
      <c r="L45" s="1"/>
      <c r="M45" s="1"/>
      <c r="N45" s="66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30"/>
      <c r="AH45" s="6" t="str">
        <f t="shared" si="2"/>
        <v/>
      </c>
      <c r="AI45" s="6"/>
      <c r="AJ45" s="73" t="str">
        <f t="shared" si="3"/>
        <v/>
      </c>
      <c r="AK45" s="6"/>
      <c r="AL45" s="91" t="str">
        <f t="shared" si="4"/>
        <v/>
      </c>
      <c r="AM45" s="29" t="str">
        <f t="shared" si="0"/>
        <v/>
      </c>
      <c r="AN45" s="80" t="str">
        <f t="shared" si="1"/>
        <v/>
      </c>
    </row>
    <row r="46" spans="2:40" ht="15" customHeight="1">
      <c r="B46" s="43">
        <f>B45+1</f>
        <v>37</v>
      </c>
      <c r="C46" s="97"/>
      <c r="D46" s="98"/>
      <c r="E46" s="47"/>
      <c r="F46" s="48"/>
      <c r="G46" s="48"/>
      <c r="H46" s="48"/>
      <c r="I46" s="48"/>
      <c r="J46" s="48"/>
      <c r="K46" s="48"/>
      <c r="L46" s="48"/>
      <c r="M46" s="48"/>
      <c r="N46" s="67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6"/>
      <c r="AH46" s="43" t="str">
        <f t="shared" si="2"/>
        <v/>
      </c>
      <c r="AI46" s="43"/>
      <c r="AJ46" s="74" t="str">
        <f t="shared" si="3"/>
        <v/>
      </c>
      <c r="AK46" s="43"/>
      <c r="AL46" s="90" t="str">
        <f t="shared" si="4"/>
        <v/>
      </c>
      <c r="AM46" s="29" t="str">
        <f t="shared" si="0"/>
        <v/>
      </c>
      <c r="AN46" s="80" t="str">
        <f t="shared" si="1"/>
        <v/>
      </c>
    </row>
    <row r="47" spans="2:40" ht="15" customHeight="1">
      <c r="B47" s="6">
        <f t="shared" si="6"/>
        <v>38</v>
      </c>
      <c r="C47" s="95"/>
      <c r="D47" s="96"/>
      <c r="E47" s="5"/>
      <c r="F47" s="1"/>
      <c r="G47" s="1"/>
      <c r="H47" s="1"/>
      <c r="I47" s="1"/>
      <c r="J47" s="1"/>
      <c r="K47" s="1"/>
      <c r="L47" s="1"/>
      <c r="M47" s="1"/>
      <c r="N47" s="66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30"/>
      <c r="AH47" s="6" t="str">
        <f t="shared" si="2"/>
        <v/>
      </c>
      <c r="AI47" s="6"/>
      <c r="AJ47" s="73" t="str">
        <f t="shared" si="3"/>
        <v/>
      </c>
      <c r="AK47" s="6"/>
      <c r="AL47" s="91" t="str">
        <f t="shared" si="4"/>
        <v/>
      </c>
      <c r="AM47" s="29" t="str">
        <f t="shared" si="0"/>
        <v/>
      </c>
      <c r="AN47" s="80" t="str">
        <f t="shared" si="1"/>
        <v/>
      </c>
    </row>
    <row r="48" spans="2:40" ht="15" customHeight="1">
      <c r="B48" s="43">
        <f>B47+1</f>
        <v>39</v>
      </c>
      <c r="C48" s="97"/>
      <c r="D48" s="98"/>
      <c r="E48" s="47"/>
      <c r="F48" s="48"/>
      <c r="G48" s="48"/>
      <c r="H48" s="48"/>
      <c r="I48" s="48"/>
      <c r="J48" s="48"/>
      <c r="K48" s="48"/>
      <c r="L48" s="48"/>
      <c r="M48" s="48"/>
      <c r="N48" s="67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6"/>
      <c r="AH48" s="43" t="str">
        <f t="shared" si="2"/>
        <v/>
      </c>
      <c r="AI48" s="43"/>
      <c r="AJ48" s="74" t="str">
        <f t="shared" si="3"/>
        <v/>
      </c>
      <c r="AK48" s="43"/>
      <c r="AL48" s="90" t="str">
        <f t="shared" si="4"/>
        <v/>
      </c>
      <c r="AM48" s="29" t="str">
        <f t="shared" si="0"/>
        <v/>
      </c>
      <c r="AN48" s="80" t="str">
        <f t="shared" si="1"/>
        <v/>
      </c>
    </row>
    <row r="49" spans="1:40" ht="15" customHeight="1">
      <c r="B49" s="6">
        <f t="shared" si="6"/>
        <v>40</v>
      </c>
      <c r="C49" s="95"/>
      <c r="D49" s="96"/>
      <c r="E49" s="5"/>
      <c r="F49" s="1"/>
      <c r="G49" s="1"/>
      <c r="H49" s="1"/>
      <c r="I49" s="1"/>
      <c r="J49" s="1"/>
      <c r="K49" s="1"/>
      <c r="L49" s="1"/>
      <c r="M49" s="1"/>
      <c r="N49" s="66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30"/>
      <c r="AH49" s="6" t="str">
        <f t="shared" si="2"/>
        <v/>
      </c>
      <c r="AI49" s="6"/>
      <c r="AJ49" s="73" t="str">
        <f t="shared" si="3"/>
        <v/>
      </c>
      <c r="AK49" s="6"/>
      <c r="AL49" s="91" t="str">
        <f t="shared" si="4"/>
        <v/>
      </c>
      <c r="AM49" s="29" t="str">
        <f t="shared" si="0"/>
        <v/>
      </c>
      <c r="AN49" s="80" t="str">
        <f t="shared" si="1"/>
        <v/>
      </c>
    </row>
    <row r="50" spans="1:40" s="78" customFormat="1" ht="15.75" customHeight="1">
      <c r="B50" s="62"/>
      <c r="C50" s="81"/>
      <c r="D50" s="82" t="s">
        <v>20</v>
      </c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4"/>
      <c r="AH50" s="62"/>
      <c r="AI50" s="62"/>
      <c r="AJ50" s="62"/>
      <c r="AK50" s="62"/>
      <c r="AL50" s="85"/>
      <c r="AM50" s="86"/>
      <c r="AN50" s="80"/>
    </row>
    <row r="51" spans="1:40" s="78" customFormat="1" ht="15" customHeight="1">
      <c r="A51" s="63"/>
      <c r="B51" s="62"/>
      <c r="C51" s="81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4"/>
      <c r="AH51" s="62"/>
      <c r="AI51" s="62"/>
      <c r="AJ51" s="62"/>
      <c r="AK51" s="62"/>
      <c r="AL51" s="85"/>
      <c r="AM51" s="86"/>
      <c r="AN51" s="80"/>
    </row>
    <row r="52" spans="1:40" s="78" customFormat="1" ht="15" customHeight="1">
      <c r="B52" s="80" t="s">
        <v>18</v>
      </c>
      <c r="C52" s="87">
        <f>SUM($AN10:$AN50)</f>
        <v>0</v>
      </c>
      <c r="D52" s="82" t="s">
        <v>15</v>
      </c>
      <c r="E52" s="80">
        <f t="shared" ref="E52:N52" si="7">IF(E$9&gt;0,COUNTIF(E$10:E$49,"="&amp;E$9),0)</f>
        <v>0</v>
      </c>
      <c r="F52" s="80">
        <f t="shared" si="7"/>
        <v>0</v>
      </c>
      <c r="G52" s="80">
        <f t="shared" si="7"/>
        <v>0</v>
      </c>
      <c r="H52" s="80">
        <f t="shared" si="7"/>
        <v>0</v>
      </c>
      <c r="I52" s="80">
        <f t="shared" si="7"/>
        <v>0</v>
      </c>
      <c r="J52" s="80">
        <f t="shared" si="7"/>
        <v>0</v>
      </c>
      <c r="K52" s="80">
        <f t="shared" si="7"/>
        <v>0</v>
      </c>
      <c r="L52" s="80">
        <f t="shared" si="7"/>
        <v>0</v>
      </c>
      <c r="M52" s="80">
        <f t="shared" si="7"/>
        <v>0</v>
      </c>
      <c r="N52" s="80">
        <f t="shared" si="7"/>
        <v>0</v>
      </c>
      <c r="O52" s="80">
        <f>IF(O$9&gt;0,COUNTIF(O$10:O$49,"="&amp;O$9),0)</f>
        <v>0</v>
      </c>
      <c r="P52" s="80">
        <f t="shared" ref="P52:AF52" si="8">IF(P$9&gt;0,COUNTIF(P$10:P$49,"="&amp;P$9),0)</f>
        <v>0</v>
      </c>
      <c r="Q52" s="80">
        <f t="shared" si="8"/>
        <v>0</v>
      </c>
      <c r="R52" s="80">
        <f t="shared" si="8"/>
        <v>0</v>
      </c>
      <c r="S52" s="80">
        <f t="shared" si="8"/>
        <v>0</v>
      </c>
      <c r="T52" s="80">
        <f t="shared" si="8"/>
        <v>0</v>
      </c>
      <c r="U52" s="80">
        <f t="shared" si="8"/>
        <v>0</v>
      </c>
      <c r="V52" s="80">
        <f t="shared" si="8"/>
        <v>0</v>
      </c>
      <c r="W52" s="80">
        <f t="shared" si="8"/>
        <v>0</v>
      </c>
      <c r="X52" s="80">
        <f t="shared" si="8"/>
        <v>0</v>
      </c>
      <c r="Y52" s="80">
        <f t="shared" si="8"/>
        <v>0</v>
      </c>
      <c r="Z52" s="80">
        <f t="shared" si="8"/>
        <v>0</v>
      </c>
      <c r="AA52" s="80">
        <f t="shared" si="8"/>
        <v>0</v>
      </c>
      <c r="AB52" s="80">
        <f t="shared" si="8"/>
        <v>0</v>
      </c>
      <c r="AC52" s="80">
        <f t="shared" si="8"/>
        <v>0</v>
      </c>
      <c r="AD52" s="80">
        <f t="shared" si="8"/>
        <v>0</v>
      </c>
      <c r="AE52" s="80">
        <f t="shared" si="8"/>
        <v>0</v>
      </c>
      <c r="AF52" s="80">
        <f t="shared" si="8"/>
        <v>0</v>
      </c>
      <c r="AG52" s="88"/>
    </row>
    <row r="53" spans="1:40" s="78" customFormat="1" ht="15" customHeight="1">
      <c r="B53" s="80"/>
      <c r="D53" s="82" t="s">
        <v>16</v>
      </c>
      <c r="E53" s="80">
        <f t="shared" ref="E53:N53" si="9">IF(E$9&gt;0,$C$52-SUM(E$54,E$52),0)</f>
        <v>0</v>
      </c>
      <c r="F53" s="80">
        <f t="shared" si="9"/>
        <v>0</v>
      </c>
      <c r="G53" s="80">
        <f t="shared" si="9"/>
        <v>0</v>
      </c>
      <c r="H53" s="80">
        <f t="shared" si="9"/>
        <v>0</v>
      </c>
      <c r="I53" s="80">
        <f t="shared" si="9"/>
        <v>0</v>
      </c>
      <c r="J53" s="80">
        <f t="shared" si="9"/>
        <v>0</v>
      </c>
      <c r="K53" s="80">
        <f t="shared" si="9"/>
        <v>0</v>
      </c>
      <c r="L53" s="80">
        <f t="shared" si="9"/>
        <v>0</v>
      </c>
      <c r="M53" s="80">
        <f t="shared" si="9"/>
        <v>0</v>
      </c>
      <c r="N53" s="80">
        <f t="shared" si="9"/>
        <v>0</v>
      </c>
      <c r="O53" s="80">
        <f>IF(O$9&gt;0,$C$52-SUM(O$54,O$52),0)</f>
        <v>0</v>
      </c>
      <c r="P53" s="80">
        <f t="shared" ref="P53:AF53" si="10">IF(P$9&gt;0,$C$52-SUM(P$54,P$52),0)</f>
        <v>0</v>
      </c>
      <c r="Q53" s="80">
        <f t="shared" si="10"/>
        <v>0</v>
      </c>
      <c r="R53" s="80">
        <f t="shared" si="10"/>
        <v>0</v>
      </c>
      <c r="S53" s="80">
        <f t="shared" si="10"/>
        <v>0</v>
      </c>
      <c r="T53" s="80">
        <f t="shared" si="10"/>
        <v>0</v>
      </c>
      <c r="U53" s="80">
        <f t="shared" si="10"/>
        <v>0</v>
      </c>
      <c r="V53" s="80">
        <f t="shared" si="10"/>
        <v>0</v>
      </c>
      <c r="W53" s="80">
        <f t="shared" si="10"/>
        <v>0</v>
      </c>
      <c r="X53" s="80">
        <f t="shared" si="10"/>
        <v>0</v>
      </c>
      <c r="Y53" s="80">
        <f t="shared" si="10"/>
        <v>0</v>
      </c>
      <c r="Z53" s="80">
        <f t="shared" si="10"/>
        <v>0</v>
      </c>
      <c r="AA53" s="80">
        <f t="shared" si="10"/>
        <v>0</v>
      </c>
      <c r="AB53" s="80">
        <f t="shared" si="10"/>
        <v>0</v>
      </c>
      <c r="AC53" s="80">
        <f t="shared" si="10"/>
        <v>0</v>
      </c>
      <c r="AD53" s="80">
        <f t="shared" si="10"/>
        <v>0</v>
      </c>
      <c r="AE53" s="80">
        <f t="shared" si="10"/>
        <v>0</v>
      </c>
      <c r="AF53" s="80">
        <f t="shared" si="10"/>
        <v>0</v>
      </c>
      <c r="AG53" s="88"/>
    </row>
    <row r="54" spans="1:40" s="78" customFormat="1" ht="15" customHeight="1">
      <c r="B54" s="80"/>
      <c r="D54" s="78" t="s">
        <v>17</v>
      </c>
      <c r="E54" s="80">
        <f t="shared" ref="E54:N54" si="11">IF(E$9&gt;0,COUNTIF(E$10:E$49,"="&amp;0),0)</f>
        <v>0</v>
      </c>
      <c r="F54" s="80">
        <f t="shared" si="11"/>
        <v>0</v>
      </c>
      <c r="G54" s="80">
        <f t="shared" si="11"/>
        <v>0</v>
      </c>
      <c r="H54" s="80">
        <f t="shared" si="11"/>
        <v>0</v>
      </c>
      <c r="I54" s="80">
        <f t="shared" si="11"/>
        <v>0</v>
      </c>
      <c r="J54" s="80">
        <f t="shared" si="11"/>
        <v>0</v>
      </c>
      <c r="K54" s="80">
        <f t="shared" si="11"/>
        <v>0</v>
      </c>
      <c r="L54" s="80">
        <f t="shared" si="11"/>
        <v>0</v>
      </c>
      <c r="M54" s="80">
        <f t="shared" si="11"/>
        <v>0</v>
      </c>
      <c r="N54" s="80">
        <f t="shared" si="11"/>
        <v>0</v>
      </c>
      <c r="O54" s="80">
        <f>IF(O$9&gt;0,COUNTIF(O$10:O$49,"="&amp;0),0)</f>
        <v>0</v>
      </c>
      <c r="P54" s="80">
        <f t="shared" ref="P54:AF54" si="12">IF(P$9&gt;0,COUNTIF(P$10:P$49,"="&amp;0),0)</f>
        <v>0</v>
      </c>
      <c r="Q54" s="80">
        <f t="shared" si="12"/>
        <v>0</v>
      </c>
      <c r="R54" s="80">
        <f t="shared" si="12"/>
        <v>0</v>
      </c>
      <c r="S54" s="80">
        <f t="shared" si="12"/>
        <v>0</v>
      </c>
      <c r="T54" s="80">
        <f t="shared" si="12"/>
        <v>0</v>
      </c>
      <c r="U54" s="80">
        <f t="shared" si="12"/>
        <v>0</v>
      </c>
      <c r="V54" s="80">
        <f t="shared" si="12"/>
        <v>0</v>
      </c>
      <c r="W54" s="80">
        <f t="shared" si="12"/>
        <v>0</v>
      </c>
      <c r="X54" s="80">
        <f t="shared" si="12"/>
        <v>0</v>
      </c>
      <c r="Y54" s="80">
        <f t="shared" si="12"/>
        <v>0</v>
      </c>
      <c r="Z54" s="80">
        <f t="shared" si="12"/>
        <v>0</v>
      </c>
      <c r="AA54" s="80">
        <f t="shared" si="12"/>
        <v>0</v>
      </c>
      <c r="AB54" s="80">
        <f t="shared" si="12"/>
        <v>0</v>
      </c>
      <c r="AC54" s="80">
        <f t="shared" si="12"/>
        <v>0</v>
      </c>
      <c r="AD54" s="80">
        <f t="shared" si="12"/>
        <v>0</v>
      </c>
      <c r="AE54" s="80">
        <f t="shared" si="12"/>
        <v>0</v>
      </c>
      <c r="AF54" s="80">
        <f t="shared" si="12"/>
        <v>0</v>
      </c>
      <c r="AG54" s="88"/>
    </row>
    <row r="55" spans="1:40" s="7" customFormat="1" ht="15" customHeight="1">
      <c r="B55" s="6"/>
      <c r="J55" s="33"/>
      <c r="K55" s="33"/>
      <c r="L55" s="33"/>
      <c r="M55" s="33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3"/>
      <c r="AG55" s="32"/>
    </row>
    <row r="56" spans="1:40" s="92" customFormat="1" ht="15" customHeight="1">
      <c r="B56" s="6"/>
      <c r="C56" s="7"/>
      <c r="D56" s="7"/>
      <c r="E56" s="7"/>
      <c r="F56" s="7"/>
      <c r="G56" s="7"/>
      <c r="H56" s="7"/>
      <c r="I56" s="7"/>
      <c r="J56" s="33"/>
      <c r="K56" s="33"/>
      <c r="L56" s="33"/>
      <c r="M56" s="33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3"/>
      <c r="AG56" s="32"/>
      <c r="AH56" s="7"/>
      <c r="AI56" s="7"/>
      <c r="AJ56" s="7"/>
      <c r="AK56" s="7"/>
      <c r="AL56" s="7"/>
      <c r="AN56" s="7"/>
    </row>
    <row r="57" spans="1:40" s="92" customFormat="1" ht="15" customHeight="1">
      <c r="B57" s="6"/>
      <c r="C57" s="7"/>
      <c r="D57" s="7"/>
      <c r="E57" s="7"/>
      <c r="F57" s="7"/>
      <c r="G57" s="7"/>
      <c r="H57" s="7"/>
      <c r="I57" s="7"/>
      <c r="J57" s="33"/>
      <c r="K57" s="33"/>
      <c r="L57" s="33"/>
      <c r="M57" s="33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3"/>
      <c r="AG57" s="32"/>
      <c r="AH57" s="7"/>
      <c r="AI57" s="7"/>
      <c r="AJ57" s="7"/>
      <c r="AK57" s="7"/>
      <c r="AL57" s="7"/>
      <c r="AN57" s="7"/>
    </row>
    <row r="58" spans="1:40" s="92" customFormat="1" ht="15" customHeight="1">
      <c r="B58" s="6"/>
      <c r="C58" s="7"/>
      <c r="D58" s="7"/>
      <c r="E58" s="7"/>
      <c r="F58" s="7"/>
      <c r="G58" s="7"/>
      <c r="H58" s="7"/>
      <c r="I58" s="7"/>
      <c r="J58" s="33"/>
      <c r="K58" s="33"/>
      <c r="L58" s="33"/>
      <c r="M58" s="33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3"/>
      <c r="AG58" s="32"/>
      <c r="AH58" s="7"/>
      <c r="AI58" s="7"/>
      <c r="AJ58" s="7"/>
      <c r="AK58" s="7"/>
      <c r="AL58" s="7"/>
      <c r="AN58" s="7"/>
    </row>
    <row r="59" spans="1:40" s="77" customFormat="1" ht="15" customHeight="1">
      <c r="B59" s="71"/>
      <c r="C59" s="70"/>
      <c r="D59" s="70"/>
      <c r="E59" s="70"/>
      <c r="F59" s="70"/>
      <c r="G59" s="70"/>
      <c r="H59" s="70"/>
      <c r="I59" s="70"/>
      <c r="J59" s="76"/>
      <c r="K59" s="76"/>
      <c r="L59" s="76"/>
      <c r="M59" s="76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6"/>
      <c r="AG59" s="75"/>
      <c r="AH59" s="70"/>
      <c r="AI59" s="70"/>
      <c r="AJ59" s="70"/>
      <c r="AK59" s="70"/>
      <c r="AL59" s="70"/>
      <c r="AN59" s="78"/>
    </row>
    <row r="60" spans="1:40" ht="15" customHeight="1">
      <c r="B60" s="6"/>
      <c r="C60" s="7"/>
      <c r="D60" s="7"/>
      <c r="E60" s="7"/>
      <c r="F60" s="7"/>
      <c r="G60" s="7"/>
      <c r="H60" s="7"/>
      <c r="I60" s="7"/>
      <c r="J60" s="33"/>
      <c r="K60" s="33"/>
      <c r="L60" s="33"/>
      <c r="M60" s="33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3"/>
      <c r="AG60" s="32"/>
      <c r="AH60" s="7"/>
      <c r="AI60" s="7"/>
      <c r="AJ60" s="7"/>
      <c r="AK60" s="7"/>
      <c r="AL60" s="7"/>
    </row>
    <row r="61" spans="1:40" ht="15" customHeight="1">
      <c r="B61" s="6"/>
      <c r="C61" s="7"/>
      <c r="D61" s="7"/>
      <c r="E61" s="7"/>
      <c r="F61" s="7"/>
      <c r="G61" s="7"/>
      <c r="H61" s="7"/>
      <c r="I61" s="7"/>
      <c r="J61" s="33"/>
      <c r="K61" s="33"/>
      <c r="L61" s="33"/>
      <c r="M61" s="33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3"/>
      <c r="AG61" s="32"/>
      <c r="AH61" s="7"/>
      <c r="AI61" s="7"/>
      <c r="AJ61" s="7"/>
      <c r="AK61" s="7"/>
      <c r="AL61" s="7"/>
    </row>
    <row r="62" spans="1:40" ht="15" customHeight="1">
      <c r="B62" s="6"/>
      <c r="C62" s="7"/>
      <c r="D62" s="7"/>
      <c r="E62" s="7"/>
      <c r="F62" s="7"/>
      <c r="G62" s="7"/>
      <c r="H62" s="7"/>
      <c r="I62" s="7"/>
      <c r="J62" s="33"/>
      <c r="K62" s="33"/>
      <c r="L62" s="33"/>
      <c r="M62" s="33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3"/>
      <c r="AG62" s="32"/>
      <c r="AH62" s="7"/>
      <c r="AI62" s="7"/>
      <c r="AJ62" s="7"/>
      <c r="AK62" s="7"/>
      <c r="AL62" s="7"/>
    </row>
    <row r="63" spans="1:40" ht="15" customHeight="1">
      <c r="B63" s="6"/>
      <c r="C63" s="7"/>
      <c r="D63" s="7"/>
      <c r="E63" s="7"/>
      <c r="F63" s="7"/>
      <c r="G63" s="7"/>
      <c r="H63" s="7"/>
      <c r="I63" s="7"/>
      <c r="J63" s="33"/>
      <c r="K63" s="33"/>
      <c r="L63" s="33"/>
      <c r="M63" s="33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3"/>
      <c r="AG63" s="32"/>
      <c r="AH63" s="7"/>
      <c r="AI63" s="7"/>
      <c r="AJ63" s="7"/>
      <c r="AK63" s="7"/>
      <c r="AL63" s="7"/>
    </row>
    <row r="64" spans="1:40" ht="15" customHeight="1">
      <c r="B64" s="6"/>
      <c r="C64" s="7"/>
      <c r="D64" s="7"/>
      <c r="E64" s="7"/>
      <c r="F64" s="7"/>
      <c r="G64" s="7"/>
      <c r="H64" s="7"/>
      <c r="I64" s="7"/>
      <c r="J64" s="33"/>
      <c r="K64" s="33"/>
      <c r="L64" s="33"/>
      <c r="M64" s="33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3"/>
      <c r="AG64" s="32"/>
      <c r="AH64" s="7"/>
      <c r="AI64" s="7"/>
      <c r="AJ64" s="7"/>
      <c r="AK64" s="7"/>
      <c r="AL64" s="7"/>
    </row>
    <row r="65" spans="2:38" ht="15" customHeight="1">
      <c r="B65" s="6"/>
      <c r="C65" s="7"/>
      <c r="D65" s="7"/>
      <c r="E65" s="7"/>
      <c r="F65" s="7"/>
      <c r="G65" s="7"/>
      <c r="H65" s="7"/>
      <c r="I65" s="7"/>
      <c r="J65" s="33"/>
      <c r="K65" s="33"/>
      <c r="L65" s="33"/>
      <c r="M65" s="33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3"/>
      <c r="AG65" s="32"/>
      <c r="AH65" s="7"/>
      <c r="AI65" s="7"/>
      <c r="AJ65" s="7"/>
      <c r="AK65" s="7"/>
      <c r="AL65" s="7"/>
    </row>
    <row r="66" spans="2:38" ht="15" customHeight="1">
      <c r="B66" s="6"/>
      <c r="C66" s="7"/>
      <c r="D66" s="7"/>
      <c r="E66" s="7"/>
      <c r="F66" s="7"/>
      <c r="G66" s="7"/>
      <c r="H66" s="7"/>
      <c r="I66" s="7"/>
      <c r="J66" s="33"/>
      <c r="K66" s="33"/>
      <c r="L66" s="33"/>
      <c r="M66" s="33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3"/>
      <c r="AG66" s="32"/>
      <c r="AH66" s="7"/>
      <c r="AI66" s="7"/>
      <c r="AJ66" s="7"/>
      <c r="AK66" s="7"/>
      <c r="AL66" s="7"/>
    </row>
    <row r="67" spans="2:38" ht="15" customHeight="1">
      <c r="B67" s="6"/>
      <c r="C67" s="7"/>
      <c r="D67" s="7"/>
      <c r="E67" s="7"/>
      <c r="F67" s="7"/>
      <c r="G67" s="7"/>
      <c r="H67" s="7"/>
      <c r="I67" s="7"/>
      <c r="J67" s="33"/>
      <c r="K67" s="33"/>
      <c r="L67" s="33"/>
      <c r="M67" s="33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3"/>
      <c r="AG67" s="32"/>
      <c r="AH67" s="7"/>
      <c r="AI67" s="7"/>
      <c r="AJ67" s="7"/>
      <c r="AK67" s="7"/>
      <c r="AL67" s="7"/>
    </row>
    <row r="68" spans="2:38" ht="15" customHeight="1">
      <c r="B68" s="6"/>
      <c r="C68" s="7"/>
      <c r="D68" s="7"/>
      <c r="E68" s="7"/>
      <c r="F68" s="7"/>
      <c r="G68" s="7"/>
      <c r="H68" s="7"/>
      <c r="I68" s="7"/>
      <c r="J68" s="33"/>
      <c r="K68" s="33"/>
      <c r="L68" s="33"/>
      <c r="M68" s="33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3"/>
      <c r="AG68" s="32"/>
      <c r="AH68" s="7"/>
      <c r="AI68" s="7"/>
      <c r="AJ68" s="7"/>
      <c r="AK68" s="7"/>
      <c r="AL68" s="7"/>
    </row>
    <row r="69" spans="2:38" ht="15" customHeight="1">
      <c r="B69" s="6"/>
      <c r="C69" s="7"/>
      <c r="D69" s="7"/>
      <c r="E69" s="7"/>
      <c r="F69" s="7"/>
      <c r="G69" s="7"/>
      <c r="H69" s="7"/>
      <c r="I69" s="7"/>
      <c r="J69" s="33"/>
      <c r="K69" s="33"/>
      <c r="L69" s="33"/>
      <c r="M69" s="33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3"/>
      <c r="AG69" s="32"/>
      <c r="AH69" s="7"/>
      <c r="AI69" s="7"/>
      <c r="AJ69" s="7"/>
      <c r="AK69" s="7"/>
      <c r="AL69" s="7"/>
    </row>
    <row r="70" spans="2:38" ht="15" customHeight="1">
      <c r="B70" s="6"/>
      <c r="C70" s="7"/>
      <c r="D70" s="7"/>
      <c r="E70" s="7"/>
      <c r="F70" s="7"/>
      <c r="G70" s="7"/>
      <c r="H70" s="7"/>
      <c r="I70" s="7"/>
      <c r="J70" s="33"/>
      <c r="K70" s="33"/>
      <c r="L70" s="33"/>
      <c r="M70" s="33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3"/>
      <c r="AG70" s="32"/>
      <c r="AH70" s="7"/>
      <c r="AI70" s="7"/>
      <c r="AJ70" s="7"/>
      <c r="AK70" s="7"/>
      <c r="AL70" s="7"/>
    </row>
    <row r="71" spans="2:38" ht="15" customHeight="1">
      <c r="B71" s="6"/>
      <c r="C71" s="7"/>
      <c r="D71" s="7"/>
      <c r="E71" s="7"/>
      <c r="F71" s="7"/>
      <c r="G71" s="7"/>
      <c r="H71" s="7"/>
      <c r="I71" s="7"/>
      <c r="J71" s="33"/>
      <c r="K71" s="33"/>
      <c r="L71" s="33"/>
      <c r="M71" s="33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3"/>
      <c r="AG71" s="32"/>
      <c r="AH71" s="7"/>
      <c r="AI71" s="7"/>
      <c r="AJ71" s="7"/>
      <c r="AK71" s="7"/>
      <c r="AL71" s="7"/>
    </row>
    <row r="72" spans="2:38" ht="15" customHeight="1">
      <c r="B72" s="6"/>
      <c r="C72" s="7"/>
      <c r="D72" s="7"/>
      <c r="E72" s="7"/>
      <c r="F72" s="7"/>
      <c r="G72" s="7"/>
      <c r="H72" s="7"/>
      <c r="I72" s="7"/>
      <c r="J72" s="33"/>
      <c r="K72" s="33"/>
      <c r="L72" s="33"/>
      <c r="M72" s="33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3"/>
      <c r="AG72" s="32"/>
      <c r="AH72" s="7"/>
      <c r="AI72" s="7"/>
      <c r="AJ72" s="7"/>
      <c r="AK72" s="7"/>
      <c r="AL72" s="7"/>
    </row>
    <row r="73" spans="2:38" ht="15" customHeight="1">
      <c r="B73" s="6"/>
      <c r="C73" s="7"/>
      <c r="D73" s="7"/>
      <c r="E73" s="7"/>
      <c r="F73" s="7"/>
      <c r="G73" s="7"/>
      <c r="H73" s="7"/>
      <c r="I73" s="7"/>
      <c r="J73" s="33"/>
      <c r="K73" s="33"/>
      <c r="L73" s="33"/>
      <c r="M73" s="33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3"/>
      <c r="AG73" s="32"/>
      <c r="AH73" s="7"/>
      <c r="AI73" s="7"/>
      <c r="AJ73" s="7"/>
      <c r="AK73" s="7"/>
      <c r="AL73" s="7"/>
    </row>
    <row r="74" spans="2:38" ht="15" customHeight="1">
      <c r="B74" s="6"/>
      <c r="C74" s="7"/>
      <c r="D74" s="7"/>
      <c r="E74" s="7"/>
      <c r="F74" s="7"/>
      <c r="G74" s="7"/>
      <c r="H74" s="7"/>
      <c r="I74" s="7"/>
      <c r="J74" s="33"/>
      <c r="K74" s="33"/>
      <c r="L74" s="33"/>
      <c r="M74" s="33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3"/>
      <c r="AG74" s="32"/>
      <c r="AH74" s="7"/>
      <c r="AI74" s="7"/>
      <c r="AJ74" s="7"/>
      <c r="AK74" s="7"/>
      <c r="AL74" s="7"/>
    </row>
    <row r="75" spans="2:38" ht="15" customHeight="1"/>
    <row r="76" spans="2:38" ht="15" customHeight="1"/>
    <row r="77" spans="2:38" ht="15" customHeight="1"/>
    <row r="78" spans="2:38" ht="15" customHeight="1"/>
    <row r="79" spans="2:38" ht="15" customHeight="1"/>
    <row r="80" spans="2:38" ht="15" customHeight="1"/>
    <row r="81" ht="15" customHeight="1"/>
    <row r="82" ht="15" customHeight="1"/>
    <row r="83" ht="15" customHeight="1"/>
    <row r="84" ht="15" customHeight="1"/>
  </sheetData>
  <sheetProtection password="DA67" sheet="1" objects="1" scenarios="1"/>
  <mergeCells count="1">
    <mergeCell ref="AG4:AL5"/>
  </mergeCells>
  <phoneticPr fontId="18" type="noConversion"/>
  <conditionalFormatting sqref="AG8:AG9 AL9 AG9:AJ9">
    <cfRule type="cellIs" dxfId="2" priority="15" stopIfTrue="1" operator="equal">
      <formula>"GREEN"</formula>
    </cfRule>
    <cfRule type="cellIs" dxfId="1" priority="16" stopIfTrue="1" operator="equal">
      <formula>"YELLOW"</formula>
    </cfRule>
    <cfRule type="cellIs" dxfId="0" priority="17" stopIfTrue="1" operator="equal">
      <formula>"RED"</formula>
    </cfRule>
  </conditionalFormatting>
  <dataValidations count="2">
    <dataValidation type="decimal" operator="greaterThan" allowBlank="1" showErrorMessage="1" errorTitle="Valor inválido" error="Nesta célula apenas é permitido introduzir valores superiores a 0" sqref="E9:AF9" xr:uid="{00000000-0002-0000-0000-000000000000}">
      <formula1>0</formula1>
    </dataValidation>
    <dataValidation type="decimal" showErrorMessage="1" errorTitle="Valor inválido" error="O valor introduzido nesta célula deverá estar compreendido entre 0 e a cotação máxima desta questão." sqref="E10:AF49" xr:uid="{00000000-0002-0000-0000-000001000000}">
      <formula1>0</formula1>
      <formula2>E$9</formula2>
    </dataValidation>
  </dataValidations>
  <printOptions horizontalCentered="1"/>
  <pageMargins left="0.25" right="0.25" top="0.25" bottom="0.25" header="0.05" footer="0.05"/>
  <pageSetup paperSize="9" scale="96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B1:AD31"/>
  <sheetViews>
    <sheetView workbookViewId="0"/>
  </sheetViews>
  <sheetFormatPr defaultColWidth="9.140625" defaultRowHeight="13.5" customHeight="1"/>
  <cols>
    <col min="1" max="1" width="2.140625" style="9" customWidth="1"/>
    <col min="2" max="12" width="9.140625" style="9"/>
    <col min="13" max="13" width="8.140625" style="9" customWidth="1"/>
    <col min="14" max="39" width="3.7109375" style="9" customWidth="1"/>
    <col min="40" max="16384" width="9.140625" style="9"/>
  </cols>
  <sheetData>
    <row r="1" spans="2:30" s="36" customFormat="1" ht="33.75" customHeight="1">
      <c r="B1" s="11" t="s">
        <v>19</v>
      </c>
      <c r="C1" s="40"/>
      <c r="D1" s="40"/>
      <c r="E1" s="40"/>
      <c r="F1" s="40"/>
      <c r="G1" s="40"/>
      <c r="H1" s="40"/>
      <c r="I1" s="40"/>
      <c r="J1" s="41"/>
      <c r="K1" s="41"/>
      <c r="L1" s="41"/>
      <c r="M1" s="41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1"/>
      <c r="AA1" s="37"/>
      <c r="AB1" s="37"/>
      <c r="AC1" s="37"/>
      <c r="AD1" s="38"/>
    </row>
    <row r="5" spans="2:30" ht="13.5" customHeight="1">
      <c r="B5" s="101"/>
      <c r="C5" s="101"/>
      <c r="D5" s="101"/>
      <c r="E5" s="101"/>
      <c r="F5" s="101"/>
    </row>
    <row r="6" spans="2:30" ht="18.75" customHeight="1">
      <c r="B6" s="101"/>
      <c r="C6" s="101"/>
      <c r="D6" s="101"/>
      <c r="E6" s="101"/>
      <c r="F6" s="101"/>
    </row>
    <row r="7" spans="2:30" ht="18.75" customHeight="1"/>
    <row r="8" spans="2:30" ht="18.75" customHeight="1"/>
    <row r="9" spans="2:30" ht="18.75" customHeight="1"/>
    <row r="10" spans="2:30" ht="18.75" customHeight="1"/>
    <row r="11" spans="2:30" ht="18.75" customHeight="1"/>
    <row r="12" spans="2:30" ht="18.75" customHeight="1"/>
    <row r="13" spans="2:30" ht="18.75" customHeight="1"/>
    <row r="14" spans="2:30" ht="18.75" customHeight="1"/>
    <row r="15" spans="2:30" ht="18.75" customHeight="1"/>
    <row r="16" spans="2:30" ht="18.75" customHeight="1"/>
    <row r="17" spans="2:10" ht="18.75" customHeight="1"/>
    <row r="18" spans="2:10" s="62" customFormat="1" ht="13.5" customHeight="1"/>
    <row r="19" spans="2:10" s="62" customFormat="1" ht="13.5" customHeight="1">
      <c r="B19" s="62" t="s">
        <v>14</v>
      </c>
      <c r="C19" s="62">
        <f>SUM(I20:I22)</f>
        <v>0</v>
      </c>
      <c r="H19" s="62" t="s">
        <v>8</v>
      </c>
      <c r="I19" s="62" t="s">
        <v>0</v>
      </c>
      <c r="J19" s="62" t="s">
        <v>12</v>
      </c>
    </row>
    <row r="20" spans="2:10" s="62" customFormat="1" ht="13.5" customHeight="1">
      <c r="B20" s="62" t="s">
        <v>13</v>
      </c>
      <c r="C20" s="62">
        <f>SUM(I23:I25)</f>
        <v>0</v>
      </c>
      <c r="G20" s="62">
        <v>0</v>
      </c>
      <c r="H20" s="62">
        <v>0</v>
      </c>
      <c r="I20" s="62">
        <f>COUNTIF(Grelha!$AL$10:$AL$49,"&lt;"&amp;G21)-COUNTIF(Grelha!$AL$10:$AL$49,"&lt;"&amp;G20)</f>
        <v>0</v>
      </c>
      <c r="J20" s="89" t="str">
        <f>IF(I$26&gt;0,I20/I$26,"")</f>
        <v/>
      </c>
    </row>
    <row r="21" spans="2:10" s="62" customFormat="1" ht="13.5" customHeight="1">
      <c r="G21" s="62">
        <v>0.5</v>
      </c>
      <c r="H21" s="62">
        <v>1</v>
      </c>
      <c r="I21" s="62">
        <f>COUNTIF(Grelha!$AL$10:$AL$49,"&lt;"&amp;G22)-COUNTIF(Grelha!$AL$10:$AL$49,"&lt;"&amp;G21)</f>
        <v>0</v>
      </c>
      <c r="J21" s="89" t="str">
        <f t="shared" ref="J21:J25" si="0">IF(I$26&gt;0,I21/I$26,"")</f>
        <v/>
      </c>
    </row>
    <row r="22" spans="2:10" s="62" customFormat="1" ht="13.5" customHeight="1">
      <c r="G22" s="62">
        <v>1.5</v>
      </c>
      <c r="H22" s="62">
        <v>2</v>
      </c>
      <c r="I22" s="62">
        <f>COUNTIF(Grelha!$AL$10:$AL$49,"&lt;"&amp;G23)-COUNTIF(Grelha!$AL$10:$AL$49,"&lt;"&amp;G22)</f>
        <v>0</v>
      </c>
      <c r="J22" s="89" t="str">
        <f t="shared" si="0"/>
        <v/>
      </c>
    </row>
    <row r="23" spans="2:10" s="62" customFormat="1" ht="13.5" customHeight="1">
      <c r="G23" s="62">
        <v>2.5</v>
      </c>
      <c r="H23" s="62">
        <v>3</v>
      </c>
      <c r="I23" s="62">
        <f>COUNTIF(Grelha!$AL$10:$AL$49,"&lt;"&amp;G24)-COUNTIF(Grelha!$AL$10:$AL$49,"&lt;"&amp;G23)</f>
        <v>0</v>
      </c>
      <c r="J23" s="89" t="str">
        <f t="shared" si="0"/>
        <v/>
      </c>
    </row>
    <row r="24" spans="2:10" s="62" customFormat="1" ht="13.5" customHeight="1">
      <c r="G24" s="62">
        <v>3.5</v>
      </c>
      <c r="H24" s="62">
        <v>4</v>
      </c>
      <c r="I24" s="62">
        <f>COUNTIF(Grelha!$AL$10:$AL$49,"&lt;"&amp;G25)-COUNTIF(Grelha!$AL$10:$AL$49,"&lt;"&amp;G24)</f>
        <v>0</v>
      </c>
      <c r="J24" s="89" t="str">
        <f t="shared" si="0"/>
        <v/>
      </c>
    </row>
    <row r="25" spans="2:10" s="62" customFormat="1" ht="13.5" customHeight="1">
      <c r="G25" s="62">
        <v>4.5</v>
      </c>
      <c r="H25" s="62">
        <v>5</v>
      </c>
      <c r="I25" s="62">
        <f>COUNTIF(Grelha!$AL$10:$AL$49,"&lt;"&amp;G26)-COUNTIF(Grelha!$AL$10:$AL$49,"&lt;"&amp;G25)</f>
        <v>0</v>
      </c>
      <c r="J25" s="89" t="str">
        <f t="shared" si="0"/>
        <v/>
      </c>
    </row>
    <row r="26" spans="2:10" s="62" customFormat="1" ht="13.5" customHeight="1">
      <c r="G26" s="62">
        <v>5.5</v>
      </c>
      <c r="H26" s="62" t="s">
        <v>7</v>
      </c>
      <c r="I26" s="62">
        <f>SUM(I20:I25)</f>
        <v>0</v>
      </c>
      <c r="J26" s="89">
        <f>SUM(J21:J25)</f>
        <v>0</v>
      </c>
    </row>
    <row r="27" spans="2:10" s="8" customFormat="1" ht="13.5" customHeight="1"/>
    <row r="28" spans="2:10" s="8" customFormat="1" ht="13.5" customHeight="1"/>
    <row r="29" spans="2:10" s="8" customFormat="1" ht="13.5" customHeight="1"/>
    <row r="30" spans="2:10" s="8" customFormat="1" ht="13.5" customHeight="1"/>
    <row r="31" spans="2:10" s="8" customFormat="1" ht="13.5" customHeight="1"/>
  </sheetData>
  <sheetProtection password="DA67" sheet="1" objects="1" scenarios="1"/>
  <mergeCells count="1">
    <mergeCell ref="B5:F6"/>
  </mergeCells>
  <phoneticPr fontId="18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AJ27"/>
  <sheetViews>
    <sheetView workbookViewId="0"/>
  </sheetViews>
  <sheetFormatPr defaultColWidth="3.85546875" defaultRowHeight="18.75" customHeight="1"/>
  <cols>
    <col min="1" max="1" width="2" style="39" customWidth="1"/>
    <col min="2" max="34" width="3.7109375" style="39" customWidth="1"/>
    <col min="35" max="16384" width="3.85546875" style="39"/>
  </cols>
  <sheetData>
    <row r="1" spans="1:34" ht="33.75" customHeight="1">
      <c r="B1" s="11" t="s">
        <v>19</v>
      </c>
      <c r="C1" s="50"/>
      <c r="D1" s="50"/>
      <c r="E1" s="50"/>
      <c r="F1" s="50"/>
      <c r="G1" s="50"/>
      <c r="H1" s="50"/>
      <c r="I1" s="50"/>
      <c r="J1" s="51"/>
      <c r="K1" s="51"/>
      <c r="L1" s="51"/>
      <c r="M1" s="51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1"/>
      <c r="AA1" s="51"/>
      <c r="AB1" s="51"/>
      <c r="AC1" s="51"/>
      <c r="AD1" s="52"/>
      <c r="AE1" s="50"/>
      <c r="AF1" s="50"/>
      <c r="AG1" s="50"/>
      <c r="AH1" s="50"/>
    </row>
    <row r="2" spans="1:34" ht="9.75" customHeight="1">
      <c r="B2" s="53"/>
      <c r="J2" s="54"/>
      <c r="K2" s="54"/>
      <c r="L2" s="54"/>
      <c r="M2" s="54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4"/>
      <c r="AA2" s="54"/>
      <c r="AB2" s="54"/>
      <c r="AC2" s="54"/>
      <c r="AD2" s="55"/>
    </row>
    <row r="3" spans="1:34" ht="20.2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4" ht="12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34" ht="24.7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34" ht="24.7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34" ht="24.7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34" ht="24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34" ht="24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34" ht="24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34" ht="24.7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34" ht="24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34" ht="24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34" ht="24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34" ht="24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34" s="63" customFormat="1" ht="14.25" customHeight="1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</row>
    <row r="17" spans="2:36" s="63" customFormat="1" ht="12.75">
      <c r="B17" s="62" t="s">
        <v>6</v>
      </c>
      <c r="C17" s="62" t="str">
        <f>IF(Grelha!E8="","",Grelha!E8)</f>
        <v>1.1</v>
      </c>
      <c r="D17" s="62" t="str">
        <f>IF(Grelha!F8="","",Grelha!F8)</f>
        <v>1.2</v>
      </c>
      <c r="E17" s="62" t="str">
        <f>IF(Grelha!G8="","",Grelha!G8)</f>
        <v>1.3</v>
      </c>
      <c r="F17" s="62" t="str">
        <f>IF(Grelha!H8="","",Grelha!H8)</f>
        <v>2.</v>
      </c>
      <c r="G17" s="62" t="str">
        <f>IF(Grelha!I8="","",Grelha!I8)</f>
        <v>3.1</v>
      </c>
      <c r="H17" s="62" t="str">
        <f>IF(Grelha!J8="","",Grelha!J8)</f>
        <v>3.2</v>
      </c>
      <c r="I17" s="62" t="str">
        <f>IF(Grelha!K8="","",Grelha!K8)</f>
        <v>3.3</v>
      </c>
      <c r="J17" s="62" t="str">
        <f>IF(Grelha!L8="","",Grelha!L8)</f>
        <v>4.</v>
      </c>
      <c r="K17" s="62" t="str">
        <f>IF(Grelha!M8="","",Grelha!M8)</f>
        <v>5.1</v>
      </c>
      <c r="L17" s="62" t="str">
        <f>IF(Grelha!N8="","",Grelha!N8)</f>
        <v>5.2</v>
      </c>
      <c r="M17" s="62" t="str">
        <f>IF(Grelha!O8="","",Grelha!O8)</f>
        <v>6.</v>
      </c>
      <c r="N17" s="62" t="str">
        <f>IF(Grelha!P8="","",Grelha!P8)</f>
        <v>7.1</v>
      </c>
      <c r="O17" s="62" t="str">
        <f>IF(Grelha!Q8="","",Grelha!Q8)</f>
        <v>7.2</v>
      </c>
      <c r="P17" s="62" t="str">
        <f>IF(Grelha!R8="","",Grelha!R8)</f>
        <v>7.3</v>
      </c>
      <c r="Q17" s="62" t="str">
        <f>IF(Grelha!S8="","",Grelha!S8)</f>
        <v>7.4</v>
      </c>
      <c r="R17" s="62" t="str">
        <f>IF(Grelha!T8="","",Grelha!T8)</f>
        <v>8.1</v>
      </c>
      <c r="S17" s="62" t="str">
        <f>IF(Grelha!U8="","",Grelha!U8)</f>
        <v>8.2</v>
      </c>
      <c r="T17" s="62" t="str">
        <f>IF(Grelha!V8="","",Grelha!V8)</f>
        <v>8.3</v>
      </c>
      <c r="U17" s="62" t="str">
        <f>IF(Grelha!W8="","",Grelha!W8)</f>
        <v>8.4</v>
      </c>
      <c r="V17" s="62" t="str">
        <f>IF(Grelha!X8="","",Grelha!X8)</f>
        <v>9.</v>
      </c>
      <c r="W17" s="62" t="str">
        <f>IF(Grelha!Y8="","",Grelha!Y8)</f>
        <v>10.1</v>
      </c>
      <c r="X17" s="62" t="str">
        <f>IF(Grelha!Z8="","",Grelha!Z8)</f>
        <v>10.2</v>
      </c>
      <c r="Y17" s="62" t="str">
        <f>IF(Grelha!AA8="","",Grelha!AA8)</f>
        <v>10.3</v>
      </c>
      <c r="Z17" s="62" t="str">
        <f>IF(Grelha!AB8="","",Grelha!AB8)</f>
        <v/>
      </c>
      <c r="AA17" s="62" t="str">
        <f>IF(Grelha!AC8="","",Grelha!AC8)</f>
        <v/>
      </c>
      <c r="AB17" s="62" t="str">
        <f>IF(Grelha!AD8="","",Grelha!AD8)</f>
        <v/>
      </c>
      <c r="AC17" s="62" t="str">
        <f>IF(Grelha!AE8="","",Grelha!AE8)</f>
        <v/>
      </c>
      <c r="AD17" s="62" t="str">
        <f>IF(Grelha!AF8="","",Grelha!AF8)</f>
        <v/>
      </c>
      <c r="AE17" s="62" t="s">
        <v>21</v>
      </c>
      <c r="AF17" s="62" t="str">
        <f>IF(Grelha!AJ8="","",Grelha!AJ8)</f>
        <v/>
      </c>
      <c r="AG17" s="62"/>
      <c r="AH17" s="62"/>
      <c r="AI17" s="62"/>
      <c r="AJ17" s="62"/>
    </row>
    <row r="18" spans="2:36" s="63" customFormat="1" ht="12.75">
      <c r="B18" s="62" t="s">
        <v>15</v>
      </c>
      <c r="C18" s="62" t="str">
        <f>IF(OR(Grelha!E52="",Grelha!E52=0),"",Grelha!E52)</f>
        <v/>
      </c>
      <c r="D18" s="62" t="str">
        <f>IF(OR(Grelha!F52="",Grelha!F52=0),"",Grelha!F52)</f>
        <v/>
      </c>
      <c r="E18" s="62" t="str">
        <f>IF(OR(Grelha!G52="",Grelha!G52=0),"",Grelha!G52)</f>
        <v/>
      </c>
      <c r="F18" s="62" t="str">
        <f>IF(OR(Grelha!H52="",Grelha!H52=0),"",Grelha!H52)</f>
        <v/>
      </c>
      <c r="G18" s="62" t="str">
        <f>IF(OR(Grelha!I52="",Grelha!I52=0),"",Grelha!I52)</f>
        <v/>
      </c>
      <c r="H18" s="62" t="str">
        <f>IF(OR(Grelha!J52="",Grelha!J52=0),"",Grelha!J52)</f>
        <v/>
      </c>
      <c r="I18" s="62" t="str">
        <f>IF(OR(Grelha!K52="",Grelha!K52=0),"",Grelha!K52)</f>
        <v/>
      </c>
      <c r="J18" s="62" t="str">
        <f>IF(OR(Grelha!L52="",Grelha!L52=0),"",Grelha!L52)</f>
        <v/>
      </c>
      <c r="K18" s="62" t="str">
        <f>IF(OR(Grelha!M52="",Grelha!M52=0),"",Grelha!M52)</f>
        <v/>
      </c>
      <c r="L18" s="62" t="str">
        <f>IF(OR(Grelha!N52="",Grelha!N52=0),"",Grelha!N52)</f>
        <v/>
      </c>
      <c r="M18" s="62" t="str">
        <f>IF(OR(Grelha!O52="",Grelha!O52=0),"",Grelha!O52)</f>
        <v/>
      </c>
      <c r="N18" s="62" t="str">
        <f>IF(OR(Grelha!P52="",Grelha!P52=0),"",Grelha!P52)</f>
        <v/>
      </c>
      <c r="O18" s="62" t="str">
        <f>IF(OR(Grelha!Q52="",Grelha!Q52=0),"",Grelha!Q52)</f>
        <v/>
      </c>
      <c r="P18" s="62" t="str">
        <f>IF(OR(Grelha!R52="",Grelha!R52=0),"",Grelha!R52)</f>
        <v/>
      </c>
      <c r="Q18" s="62" t="str">
        <f>IF(OR(Grelha!S52="",Grelha!S52=0),"",Grelha!S52)</f>
        <v/>
      </c>
      <c r="R18" s="62" t="str">
        <f>IF(OR(Grelha!T52="",Grelha!T52=0),"",Grelha!T52)</f>
        <v/>
      </c>
      <c r="S18" s="62" t="str">
        <f>IF(OR(Grelha!U52="",Grelha!U52=0),"",Grelha!U52)</f>
        <v/>
      </c>
      <c r="T18" s="62" t="str">
        <f>IF(OR(Grelha!V52="",Grelha!V52=0),"",Grelha!V52)</f>
        <v/>
      </c>
      <c r="U18" s="62" t="str">
        <f>IF(OR(Grelha!W52="",Grelha!W52=0),"",Grelha!W52)</f>
        <v/>
      </c>
      <c r="V18" s="62" t="str">
        <f>IF(OR(Grelha!X52="",Grelha!X52=0),"",Grelha!X52)</f>
        <v/>
      </c>
      <c r="W18" s="62" t="str">
        <f>IF(OR(Grelha!Y52="",Grelha!Y52=0),"",Grelha!Y52)</f>
        <v/>
      </c>
      <c r="X18" s="62" t="str">
        <f>IF(OR(Grelha!Z52="",Grelha!Z52=0),"",Grelha!Z52)</f>
        <v/>
      </c>
      <c r="Y18" s="62" t="str">
        <f>IF(OR(Grelha!AA52="",Grelha!AA52=0),"",Grelha!AA52)</f>
        <v/>
      </c>
      <c r="Z18" s="62" t="str">
        <f>IF(OR(Grelha!AB52="",Grelha!AB52=0),"",Grelha!AB52)</f>
        <v/>
      </c>
      <c r="AA18" s="62" t="str">
        <f>IF(OR(Grelha!AC52="",Grelha!AC52=0),"",Grelha!AC52)</f>
        <v/>
      </c>
      <c r="AB18" s="62" t="str">
        <f>IF(OR(Grelha!AD52="",Grelha!AD52=0),"",Grelha!AD52)</f>
        <v/>
      </c>
      <c r="AC18" s="62" t="str">
        <f>IF(OR(Grelha!AE52="",Grelha!AE52=0),"",Grelha!AE52)</f>
        <v/>
      </c>
      <c r="AD18" s="62" t="str">
        <f>IF(OR(Grelha!AF52="",Grelha!AF52=0),"",Grelha!AF52)</f>
        <v/>
      </c>
      <c r="AE18" s="62" t="s">
        <v>21</v>
      </c>
      <c r="AF18" s="62" t="str">
        <f>IF(OR(Grelha!AJ52="",Grelha!AJ52=0),"",Grelha!AJ52)</f>
        <v/>
      </c>
      <c r="AG18" s="62" t="str">
        <f>IF(OR(Grelha!AN52="",Grelha!AN52=0),"",Grelha!AN52)</f>
        <v/>
      </c>
      <c r="AH18" s="62" t="str">
        <f>IF(OR(Grelha!AO52="",Grelha!AO52=0),"",Grelha!AO52)</f>
        <v/>
      </c>
    </row>
    <row r="19" spans="2:36" s="63" customFormat="1" ht="12.75">
      <c r="B19" s="62" t="s">
        <v>16</v>
      </c>
      <c r="C19" s="62" t="str">
        <f>IF(OR(Grelha!E53="",Grelha!E53=0),"",Grelha!E53)</f>
        <v/>
      </c>
      <c r="D19" s="62" t="str">
        <f>IF(OR(Grelha!F53="",Grelha!F53=0),"",Grelha!F53)</f>
        <v/>
      </c>
      <c r="E19" s="62" t="str">
        <f>IF(OR(Grelha!G53="",Grelha!G53=0),"",Grelha!G53)</f>
        <v/>
      </c>
      <c r="F19" s="62" t="str">
        <f>IF(OR(Grelha!H53="",Grelha!H53=0),"",Grelha!H53)</f>
        <v/>
      </c>
      <c r="G19" s="62" t="str">
        <f>IF(OR(Grelha!I53="",Grelha!I53=0),"",Grelha!I53)</f>
        <v/>
      </c>
      <c r="H19" s="62" t="str">
        <f>IF(OR(Grelha!J53="",Grelha!J53=0),"",Grelha!J53)</f>
        <v/>
      </c>
      <c r="I19" s="62" t="str">
        <f>IF(OR(Grelha!K53="",Grelha!K53=0),"",Grelha!K53)</f>
        <v/>
      </c>
      <c r="J19" s="62" t="str">
        <f>IF(OR(Grelha!L53="",Grelha!L53=0),"",Grelha!L53)</f>
        <v/>
      </c>
      <c r="K19" s="62" t="str">
        <f>IF(OR(Grelha!M53="",Grelha!M53=0),"",Grelha!M53)</f>
        <v/>
      </c>
      <c r="L19" s="62" t="str">
        <f>IF(OR(Grelha!N53="",Grelha!N53=0),"",Grelha!N53)</f>
        <v/>
      </c>
      <c r="M19" s="62" t="str">
        <f>IF(OR(Grelha!O53="",Grelha!O53=0),"",Grelha!O53)</f>
        <v/>
      </c>
      <c r="N19" s="62" t="str">
        <f>IF(OR(Grelha!P53="",Grelha!P53=0),"",Grelha!P53)</f>
        <v/>
      </c>
      <c r="O19" s="62" t="str">
        <f>IF(OR(Grelha!Q53="",Grelha!Q53=0),"",Grelha!Q53)</f>
        <v/>
      </c>
      <c r="P19" s="62" t="str">
        <f>IF(OR(Grelha!R53="",Grelha!R53=0),"",Grelha!R53)</f>
        <v/>
      </c>
      <c r="Q19" s="62" t="str">
        <f>IF(OR(Grelha!S53="",Grelha!S53=0),"",Grelha!S53)</f>
        <v/>
      </c>
      <c r="R19" s="62" t="str">
        <f>IF(OR(Grelha!T53="",Grelha!T53=0),"",Grelha!T53)</f>
        <v/>
      </c>
      <c r="S19" s="62" t="str">
        <f>IF(OR(Grelha!U53="",Grelha!U53=0),"",Grelha!U53)</f>
        <v/>
      </c>
      <c r="T19" s="62" t="str">
        <f>IF(OR(Grelha!V53="",Grelha!V53=0),"",Grelha!V53)</f>
        <v/>
      </c>
      <c r="U19" s="62" t="str">
        <f>IF(OR(Grelha!W53="",Grelha!W53=0),"",Grelha!W53)</f>
        <v/>
      </c>
      <c r="V19" s="62" t="str">
        <f>IF(OR(Grelha!X53="",Grelha!X53=0),"",Grelha!X53)</f>
        <v/>
      </c>
      <c r="W19" s="62" t="str">
        <f>IF(OR(Grelha!Y53="",Grelha!Y53=0),"",Grelha!Y53)</f>
        <v/>
      </c>
      <c r="X19" s="62" t="str">
        <f>IF(OR(Grelha!Z53="",Grelha!Z53=0),"",Grelha!Z53)</f>
        <v/>
      </c>
      <c r="Y19" s="62" t="str">
        <f>IF(OR(Grelha!AA53="",Grelha!AA53=0),"",Grelha!AA53)</f>
        <v/>
      </c>
      <c r="Z19" s="62" t="str">
        <f>IF(OR(Grelha!AB53="",Grelha!AB53=0),"",Grelha!AB53)</f>
        <v/>
      </c>
      <c r="AA19" s="62" t="str">
        <f>IF(OR(Grelha!AC53="",Grelha!AC53=0),"",Grelha!AC53)</f>
        <v/>
      </c>
      <c r="AB19" s="62" t="str">
        <f>IF(OR(Grelha!AD53="",Grelha!AD53=0),"",Grelha!AD53)</f>
        <v/>
      </c>
      <c r="AC19" s="62" t="str">
        <f>IF(OR(Grelha!AE53="",Grelha!AE53=0),"",Grelha!AE53)</f>
        <v/>
      </c>
      <c r="AD19" s="62" t="str">
        <f>IF(OR(Grelha!AF53="",Grelha!AF53=0),"",Grelha!AF53)</f>
        <v/>
      </c>
      <c r="AE19" s="62" t="s">
        <v>21</v>
      </c>
      <c r="AF19" s="62" t="str">
        <f>IF(OR(Grelha!AJ53="",Grelha!AJ53=0),"",Grelha!AJ53)</f>
        <v/>
      </c>
      <c r="AG19" s="62" t="str">
        <f>IF(OR(Grelha!AN53="",Grelha!AN53=0),"",Grelha!AN53)</f>
        <v/>
      </c>
      <c r="AH19" s="62" t="str">
        <f>IF(OR(Grelha!AO53="",Grelha!AO53=0),"",Grelha!AO53)</f>
        <v/>
      </c>
    </row>
    <row r="20" spans="2:36" s="63" customFormat="1" ht="12.75">
      <c r="B20" s="62" t="s">
        <v>17</v>
      </c>
      <c r="C20" s="62" t="str">
        <f>IF(OR(Grelha!E54="",Grelha!E54=0),"",Grelha!E54)</f>
        <v/>
      </c>
      <c r="D20" s="62" t="str">
        <f>IF(OR(Grelha!F54="",Grelha!F54=0),"",Grelha!F54)</f>
        <v/>
      </c>
      <c r="E20" s="62" t="str">
        <f>IF(OR(Grelha!G54="",Grelha!G54=0),"",Grelha!G54)</f>
        <v/>
      </c>
      <c r="F20" s="62" t="str">
        <f>IF(OR(Grelha!H54="",Grelha!H54=0),"",Grelha!H54)</f>
        <v/>
      </c>
      <c r="G20" s="62" t="str">
        <f>IF(OR(Grelha!I54="",Grelha!I54=0),"",Grelha!I54)</f>
        <v/>
      </c>
      <c r="H20" s="62" t="str">
        <f>IF(OR(Grelha!J54="",Grelha!J54=0),"",Grelha!J54)</f>
        <v/>
      </c>
      <c r="I20" s="62" t="str">
        <f>IF(OR(Grelha!K54="",Grelha!K54=0),"",Grelha!K54)</f>
        <v/>
      </c>
      <c r="J20" s="62" t="str">
        <f>IF(OR(Grelha!L54="",Grelha!L54=0),"",Grelha!L54)</f>
        <v/>
      </c>
      <c r="K20" s="62" t="str">
        <f>IF(OR(Grelha!M54="",Grelha!M54=0),"",Grelha!M54)</f>
        <v/>
      </c>
      <c r="L20" s="62" t="str">
        <f>IF(OR(Grelha!N54="",Grelha!N54=0),"",Grelha!N54)</f>
        <v/>
      </c>
      <c r="M20" s="62" t="str">
        <f>IF(OR(Grelha!O54="",Grelha!O54=0),"",Grelha!O54)</f>
        <v/>
      </c>
      <c r="N20" s="62" t="str">
        <f>IF(OR(Grelha!P54="",Grelha!P54=0),"",Grelha!P54)</f>
        <v/>
      </c>
      <c r="O20" s="62" t="str">
        <f>IF(OR(Grelha!Q54="",Grelha!Q54=0),"",Grelha!Q54)</f>
        <v/>
      </c>
      <c r="P20" s="62" t="str">
        <f>IF(OR(Grelha!R54="",Grelha!R54=0),"",Grelha!R54)</f>
        <v/>
      </c>
      <c r="Q20" s="62" t="str">
        <f>IF(OR(Grelha!S54="",Grelha!S54=0),"",Grelha!S54)</f>
        <v/>
      </c>
      <c r="R20" s="62" t="str">
        <f>IF(OR(Grelha!T54="",Grelha!T54=0),"",Grelha!T54)</f>
        <v/>
      </c>
      <c r="S20" s="62" t="str">
        <f>IF(OR(Grelha!U54="",Grelha!U54=0),"",Grelha!U54)</f>
        <v/>
      </c>
      <c r="T20" s="62" t="str">
        <f>IF(OR(Grelha!V54="",Grelha!V54=0),"",Grelha!V54)</f>
        <v/>
      </c>
      <c r="U20" s="62" t="str">
        <f>IF(OR(Grelha!W54="",Grelha!W54=0),"",Grelha!W54)</f>
        <v/>
      </c>
      <c r="V20" s="62" t="str">
        <f>IF(OR(Grelha!X54="",Grelha!X54=0),"",Grelha!X54)</f>
        <v/>
      </c>
      <c r="W20" s="62" t="str">
        <f>IF(OR(Grelha!Y54="",Grelha!Y54=0),"",Grelha!Y54)</f>
        <v/>
      </c>
      <c r="X20" s="62" t="str">
        <f>IF(OR(Grelha!Z54="",Grelha!Z54=0),"",Grelha!Z54)</f>
        <v/>
      </c>
      <c r="Y20" s="62" t="str">
        <f>IF(OR(Grelha!AA54="",Grelha!AA54=0),"",Grelha!AA54)</f>
        <v/>
      </c>
      <c r="Z20" s="62" t="str">
        <f>IF(OR(Grelha!AB54="",Grelha!AB54=0),"",Grelha!AB54)</f>
        <v/>
      </c>
      <c r="AA20" s="62" t="str">
        <f>IF(OR(Grelha!AC54="",Grelha!AC54=0),"",Grelha!AC54)</f>
        <v/>
      </c>
      <c r="AB20" s="62" t="str">
        <f>IF(OR(Grelha!AD54="",Grelha!AD54=0),"",Grelha!AD54)</f>
        <v/>
      </c>
      <c r="AC20" s="62" t="str">
        <f>IF(OR(Grelha!AE54="",Grelha!AE54=0),"",Grelha!AE54)</f>
        <v/>
      </c>
      <c r="AD20" s="62" t="str">
        <f>IF(OR(Grelha!AF54="",Grelha!AF54=0),"",Grelha!AF54)</f>
        <v/>
      </c>
      <c r="AE20" s="62" t="s">
        <v>21</v>
      </c>
      <c r="AF20" s="62" t="str">
        <f>IF(OR(Grelha!AJ54="",Grelha!AJ54=0),"",Grelha!AJ54)</f>
        <v/>
      </c>
      <c r="AG20" s="62" t="str">
        <f>IF(OR(Grelha!AN54="",Grelha!AN54=0),"",Grelha!AN54)</f>
        <v/>
      </c>
      <c r="AH20" s="62" t="str">
        <f>IF(OR(Grelha!AO54="",Grelha!AO54=0),"",Grelha!AO54)</f>
        <v/>
      </c>
    </row>
    <row r="21" spans="2:36" s="63" customFormat="1" ht="18.75" customHeight="1"/>
    <row r="22" spans="2:36" s="63" customFormat="1" ht="18.75" customHeight="1"/>
    <row r="23" spans="2:36" s="63" customFormat="1" ht="18.75" customHeight="1"/>
    <row r="24" spans="2:36" s="63" customFormat="1" ht="18.75" customHeight="1"/>
    <row r="25" spans="2:36" s="63" customFormat="1" ht="18.75" customHeight="1"/>
    <row r="26" spans="2:36" s="63" customFormat="1" ht="18.75" customHeight="1"/>
    <row r="27" spans="2:36" s="63" customFormat="1" ht="18.75" customHeight="1"/>
  </sheetData>
  <sheetProtection password="DA67" sheet="1" objects="1" scenarios="1"/>
  <phoneticPr fontId="18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Grelha</vt:lpstr>
      <vt:lpstr>Resultados</vt:lpstr>
      <vt:lpstr>Análise</vt:lpstr>
      <vt:lpstr>Grelha!Área_de_Impressão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NovoEspaco_7ano_DEZ2017</dc:title>
  <dc:creator/>
  <cp:keywords/>
  <cp:lastModifiedBy/>
  <dcterms:created xsi:type="dcterms:W3CDTF">2013-11-05T22:36:13Z</dcterms:created>
  <dcterms:modified xsi:type="dcterms:W3CDTF">2021-05-17T13:41:21Z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TC028973869991</vt:lpwstr>
  </property>
</Properties>
</file>